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Cloud\XJ Analyses et décisions\CNIV\IV BD\"/>
    </mc:Choice>
  </mc:AlternateContent>
  <xr:revisionPtr revIDLastSave="0" documentId="13_ncr:1_{559E47E7-1CEC-4CC4-92F6-435213C59C1C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IRI_WorkspaceStorage" sheetId="2" state="hidden" r:id="rId1"/>
    <sheet name="Feuil1" sheetId="1" r:id="rId2"/>
  </sheets>
  <definedNames>
    <definedName name="IRI_WorksheetId" localSheetId="1" hidden="1">"Feuil1"</definedName>
    <definedName name="IRI_WorkspaceId" hidden="1">"1fd553a9135a4554aee28bfbb32db0f7"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J5" i="1"/>
  <c r="G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4" i="1"/>
  <c r="S5" i="1"/>
  <c r="S4" i="1"/>
  <c r="L5" i="1"/>
  <c r="L4" i="1"/>
  <c r="I5" i="1"/>
  <c r="I4" i="1"/>
  <c r="K5" i="1"/>
  <c r="K4" i="1"/>
  <c r="H5" i="1"/>
  <c r="H4" i="1"/>
</calcChain>
</file>

<file path=xl/sharedStrings.xml><?xml version="1.0" encoding="utf-8"?>
<sst xmlns="http://schemas.openxmlformats.org/spreadsheetml/2006/main" count="120" uniqueCount="67">
  <si>
    <t>Report 01</t>
  </si>
  <si>
    <t>502b11b1-fd14-453a-a74f-78fe3c742fa9</t>
  </si>
  <si>
    <t>94437f8d19524df4890fd0f2f65f21e7</t>
  </si>
  <si>
    <t>1fd553a9135a4554aee28bfbb32db0f7</t>
  </si>
  <si>
    <t>KL</t>
  </si>
  <si>
    <t>PdM Vol</t>
  </si>
  <si>
    <t>Evol Vol</t>
  </si>
  <si>
    <t>K€</t>
  </si>
  <si>
    <t>PCA</t>
  </si>
  <si>
    <t>Evol CA</t>
  </si>
  <si>
    <t>DN</t>
  </si>
  <si>
    <t>DV</t>
  </si>
  <si>
    <t>EAN</t>
  </si>
  <si>
    <t>Lin</t>
  </si>
  <si>
    <t>VMH</t>
  </si>
  <si>
    <t>€/L</t>
  </si>
  <si>
    <t>Gain L</t>
  </si>
  <si>
    <t>CAMY</t>
  </si>
  <si>
    <t>CAM</t>
  </si>
  <si>
    <t xml:space="preserve">BARSAC </t>
  </si>
  <si>
    <t xml:space="preserve">QUART DE CHAUME </t>
  </si>
  <si>
    <t xml:space="preserve">CADILLAC </t>
  </si>
  <si>
    <t xml:space="preserve">SAINTE CROIX DU MONT </t>
  </si>
  <si>
    <t xml:space="preserve">COTEAUX DE L'AUBANCE </t>
  </si>
  <si>
    <t xml:space="preserve">SAVENNIERES </t>
  </si>
  <si>
    <t xml:space="preserve">VOUVRAY </t>
  </si>
  <si>
    <t xml:space="preserve">COTES DE BERGERAC </t>
  </si>
  <si>
    <t xml:space="preserve">MONBAZILLAC </t>
  </si>
  <si>
    <t xml:space="preserve">ROSETTE </t>
  </si>
  <si>
    <t xml:space="preserve">SAUTERNES </t>
  </si>
  <si>
    <t xml:space="preserve">PACHERENC DU VIC-BILH </t>
  </si>
  <si>
    <t xml:space="preserve">LOUPIAC </t>
  </si>
  <si>
    <t xml:space="preserve">SAUSSIGNAC </t>
  </si>
  <si>
    <t xml:space="preserve">JURANCON </t>
  </si>
  <si>
    <t>HM + SM</t>
  </si>
  <si>
    <t>AOP BLANCS DOUX</t>
  </si>
  <si>
    <t xml:space="preserve">1ERES COTES DE BORDEAUX </t>
  </si>
  <si>
    <t xml:space="preserve">MONTRAVEL </t>
  </si>
  <si>
    <t>CERONS</t>
  </si>
  <si>
    <t>€/col</t>
  </si>
  <si>
    <t>COTEAUX DU LAYON</t>
  </si>
  <si>
    <t>ALSACE VT+SGN</t>
  </si>
  <si>
    <t xml:space="preserve">COTES DE BX ST MACAIRE </t>
  </si>
  <si>
    <t>COTEAUX DU LAYON CHAUME</t>
  </si>
  <si>
    <t xml:space="preserve">COTEAUX DE SAUMUR </t>
  </si>
  <si>
    <t xml:space="preserve">STE FOY COTES DE BX </t>
  </si>
  <si>
    <t xml:space="preserve">BORDEAUX SUPERIEUR </t>
  </si>
  <si>
    <t xml:space="preserve">SAV. ROCHE AUX MOINES </t>
  </si>
  <si>
    <t>dd06b8d3339c43e0b378c8de0acb9f50</t>
  </si>
  <si>
    <t>XJvHkrPQlqwfiAHeDQFhhPduhhPee56+qT/O7XuiR1VRIZW0N2tlfsnaDBLMPgCENRsKgCOy3hcztYkScLGqJRMjatO6MoRjP5wSWR7d+w8FTOIF/kIIpPDFI85kLnUZr+gU1pxA+R7gZwDBE0ZBHEVB8v2d+IEkvqAggAcgSC0gAMYgiOIgSOs/ECDen3sGgkf4Aw/4+KEoDVhABwtfpgah2AJJiqPa6AcSKAiqPxDUQWAEQd9gQckEiQacfiGKliOPEqvGx8m7HsU/YvB2mJNrVSDzv+eALIj67aF5lttGthsuYgAFSD9bzHrv50ydXJRkHkyhKHIKR5efjOMaErx4adMHsUlHhJ07LuMZ4feLDZYpvUc7y8NLE8PbDZO9PzT7W2anB+BY4r4qPSUJjPx0BlsGn+YbL/th/m8Og8aZDL6X+a51+9+h7fr24VU/x2TdS75mkEaIIbajao/zQvI2M1IilyYRoSrJDlWGvies7gmPouDQxCoiGamfsaFD/cG+ED4Utt6KtIC5GZLfM+nLSyFICB0GG4zXzf6d9UkIZi23pyVITxuKJLfoG+qbKodaGOwPnzjM5D7tB4h8WtNrVAvWavHHUbE2v3KhE2xhs/4JrouG7urf1yV2mosETdU4mB2I5NC7H7l8tCyNc3eECYX+3tmZu1Wk8lSQkawXfDh+FPUr9PfzkSG5b8VBWkSJCNVjmRv2QPvS7XEz2NW5TgnpcBlWhkBlsayQ0h52UmosUcR8gQhYn2Sj8tLflwIFeMUKUYIXFq2Xs5Rg+fOgZj6GSdckEEcUMlSprTEWQllORKTnWvwxtx+gdgAopL5ElG2kHr/vGml9saPB8KO6GSdzDiWugMJvMa9QS6vim0kbZ/zZ6Td4a0loF9nKNT4RTaqfcpLDiCLIlINvFJNPwugi4lGaIcbb5n1KifOXt1S4IWc/kfEVIX0Vo4fLI7C1G70pIklabt+8/V6caumuVQyITQJeH/dZPSp10z3cQstCuDWp3zNt6XbwEe1q94VU7v5FJNMuxFlcsQ1Ywg55uc0KPuytaib2XnWYJ6or+znpIGwsZf5r5sVMovDTfY3ZQ+wqN0n8Wjq4m4wVtvlGE+tqnr/e5+xu6WqZGQWARJJt5aOmtigMtaLRw5iR45EBXFzhVWHwmAD2o1JmX8PSfXdGPksXLXGNtL61dnEiUkb5E497n6o1+3m9GpCP4RsaWq3wctSsIpCB7OCUDhPS+Dx9PDMTPFfzeBRBeluyd+UGGhXgU00ze6rjuHTMZchZSJSOmHeWq+nf4FuXAOiyBUuEeaxTu8caKZTn3Uq4E7Mac6+9FacZuB4T+Q11bKJL9r619u/BotiC/R0MB2ynx9E4TqvHZsZp2VWC5wbjQEpuwmSuyZA26UrtzMRnHtizjSdu5keNjadOnwbpAxGBOD+GBmZap29SUa949kYN+in+6XdkjGkGv+IcF8zzUJj2o1ts5CPiJ0+6vbK9hHjrSrUy//5hNNDm6kHvNg0mSj+Cd5dhjSt9J4b0zyrNn3lPdpofnyZV65yOoxyoXPmJKVFlIhclKJbcGpiIgp3wl6rNxFqFI2Lz24HBe0JNCKgBOTyn+QAhGdlgBvPej3JD3a+Hxs8v7TXKGNeN2/vdPMoqEML4CsDpkD+jQ2WysebHz7pA4drECqcThYKMXPu2FW1/YUj3y7lyk0Q+7BuCH8n7NumsdUdvPyLNMhg54o7yzL2zfuqS7SGB6z4jj9WNmQJtcq6HHZkQX7M/Jx9Fcx/evVJNM+ZqYbuJ6JXuQI0dr/opzv1awqYDhITS3zq40crqky/wMYwjRjDUUg2KUPJQY4h2IwYR3Te0dqGZd2MnMvPP/toQfFtRC6K+7W0eLczxw2H5GerDN0cbeCeXhsDYGOhvjOPhtaJva58IGi38UFVl9jqe6ka0a8sKgKjWEpBuNFEcmoxS9jtZTlrvcGyyxZaFLvZNg34Y7YWLtWy/UfvzBPDXmKSE</t>
  </si>
  <si>
    <t>gdfjCvu+WZZ9vtYR09qphFcewsotDs8WQEk1R9iGErOykPag3tSG0LODDihLlLa1leDDUxs7fa3RMNC+yoZF+HhrulTclcvzGSt3y+KbPUbgnXTwajYTHjOb4wjJOLikqHL1dgsjybquz7Wf4oshKO40ih+gbtfhJbbyqXAyWAkidzuo473F0vtaCEm8b7wD9dm1xytRHLH7+03J30NNij1xk5KM822T88qLKr8dAQaNBL/y8Qxm1QH6yKtC/oZu32ttpExQXXTgR1eQiyrzwnQQp6gAuSjYN0vwzwjZxJwz/GIgDnEuinbDCnYi3c7vJD66X+Mkav8kL1/cT2IqSoEb0l07CGInRJaGSpl7XDr0chFif+NHsGhlLuPv7Qmk0c02gXnijP1EqZ04pZgwZ3r6djLBRNK7QH3O79bXK9D15grANkfyKUcWEl6QWRnApGoCaAc2nyHv9CkxdugxMDOFZQH7FNYyEVQmKOAHooqvUMBcgEX2Joc8nnVAXYL7zZ3824ADzMQbCcnekTjRhtQDGXtKyWajrE92FIEzBjUMCfL5yDyI7+tP9B3JTPES3I2bJd5yy8a3ybdXw0m7rYb7SAsHVBANaUDqoAeuchXMqVJvTL1brje0SX+1HaR8CCVCHBnKnDLrQ3R1grQJfYY6FLVLOWaQwbf4NlYUai5/0pGQVCIN1OgkTICzymBk6qoIaA0f6LqmTKNH80MG6twkYfb2z4VTWE16N1yMBVLrFFe+7RVLTCBqtj5YNMc2vwet0Ukzzz10tCi6Dqsl62z/YMYmTaFEt6UVZEBfjC8frYOaj9PWAaObFmQnMqrz92+/p2FiQZ/ghvhaxU0wF0E/8o9X4dyfd4KKWgqE/M6Pvak9ev0RfTuhYZlVX81uPOR4dk22pFQOkupiHo3y++C+2QIe9iVACxcd0LYl2UzmbB1nMz20PEMS2zTJO/HO+7GoRvuU9zotw5GRSEezmuODMPTYaNMGVEuNSNluWy1keCh9Oj/F2tMqpyH1NqaXrENkgqgdTvJCk/MQgsBdQSFJZzx/8J66u9xTHa61NjDgu8FQvDO/PSo56FFIx2hWo+WmQVRaAcwqKXD7T+L7LQSHREJ+wPBSMy3kYTooLtBZ4a07Mnv67MG0kZWZpLMwZOpCNLNQTNdGzPheufNYfRSXvUErtsMFWFJ+QPBwcPBnloPg3GHpXi/HPtOhsqiNyhtdpS8lI/RHOpjr3HnmG/x+Lge2S9p0X+FsF/uPI7XtcLPz5XzlwFwJhCyY/qCH7OFPVQKXjr3l/L5WmbOdfj5GXlv0C8bU4YHzsyFUud1Rvzo/Mjv35asaQmCZOqmpuZcSYADv7JOaOzIf6u+cw1hTATrqamqbCEBlF71k6x/mcO5MFrS6fpr3cia2YCChOM0nU/fuKOhJUZHUknqONEDqokkLP43g+Q0kSWqdXNt3ODAs6pGC0WVmzaiUR2+B1yOFZ5YeaQs2DUWbfIwApzRgIRkarxxEr7/UY+orBiqgDij7bb7bZOAXO/rkggWg7pEmP4CqF8WeM2cTSh3yPt/PBwi9cjNNQksazgCgSfisCP75WB3sNCuJ8rpsY80zpJkKdFv2DTVUGDBe9lXZxNeYiHfP7py7+PSCrWUEb5lSXMrJyFoAjxCJuKFfr8vcbjnu5ZsEXUC0iLnHQcmsHMZy9U+feO+hgXfVAN+/OcR6auwegeYc6LoqlDWmGw0K5q4o6g8p2vPqPRhRLb1hIX6P2rV5Kc/GzTvPD8SOAfPVGDivsLd3z9secpv6Y0ia/aJ1nClmPCe4TFydbovAxKpVjWdfl/ABjzylSQhJWQx+B1eeoPC9VPcBPEGiRBc3mxfQDALwHkme3BV3qFQtHZdGfharxPv7ncoUsTyzfshoMOg+ZH35yWbLbcc51xj+eb2fhcUF88nak/Fb4qEucrvm2I/5o/ddiTY0e93UEj5+K2tIa7tmR1v5YYf08yt4J2fF/G0JZFq+Zut1</t>
  </si>
  <si>
    <t>WiwUOp+Ruh9XS4fXe8CuRPIzhTuk0CoJigSmtKYazoUdIldDR2bVVf5GZNrMC0hFkM0SsfaQz+cS1XLqxogX0IQOxesgOtWi/+PjDCq+lf18HxIhARQ7qQp+41UFNt/7grO9tasYc+h84GuSIdODv2sFm+ycoW5t0iTq5tBngulepNFAnVr4CzUTygSRn0vwffgfESdUwy5OBHRtH4eTE3FW+SbUiljS2Xp8EVAttIKmRrmZFyY2WQtI26ZNLxgqb1PXNx51k5tUtAztF47rD8FXx8Rplm2bz/z4gXRECTatZATPjMu/1pT6t7nRNnjJz56/glTeGddDb9/6jdc20lflhwT9KpIvHOHyJn4/Gy3aj4hzB7yvgcAB8LEniUAT+R5IXAtYrACkc5eqCnuBhWnCzabssjOMJfyFEdClLJhJX4ZInahFoYAiGjmJjbDqfhOGKqmw7+pb/BrrOeW2QvAxOYPBj3nODfA2BX5l+FV+sKnso+Ewo3XIxmih5YEeyOLLRvk8ifcNjRMrmK+EGsC7zyzQoI8mj4ThKseuRSOTq2Vum9fSQNafvhZhoOh97feykZofhXb8BDPP7K/xySrmj3Xk8lpjj0QcXM7IBtRnzN/pDNSkA4N/PohKVNjX+OmI+hvQ0D/LJR8H5Xe0VSRVDUnO6VFPYzl9R++HtYL4mLAUzYnpBAZ+sM+0XgAxI5WvYuvjlQWM0DqMCMMH/Yk/gK/cY10IaaURP9Vk3S4jtH46f6dW7ycHewznKQCrG2gTgUfH0hYWyRPESbkSjhrcIYLrPTQrsdaCLeybcN9zKsGdwwrRv8k2LWdqmrd0YYEhandEKos1JZ+GLzca4t5VkHN6iUhq03VRu3ssfqRpByWBBmkp98A0DofAvAEwz+v4B6clXIBS7se6kNaBQ3VhKZNv8KngIzCFEXZhtb+tlTtp6iMYUoWfKN17sofVt9QMC3Q7NMc3OY+lXK5469f8ZR8zQFZbv3U/OIgBXkV6qS++KfAjjL7fBwxK1Zf5KXLhdO/7rka5q+U5d1G/b/ZUBj141+77K17PVxBLXta57URicufwyzqnMtbSttobnBb+2szhHfBjzUmS4NWyYHzFyGn+aslTuPtCAAeDFRmRwPwnwC2E8bTHezM/a2jjBR12piIe1y58BmtvbhFUNKsxJc57ubSTMibWX2rPA+GuOwyuPwsHa/7JPg9o/maISm746mrDUTd+OM5oqIcsvRGeXE9B3pBvo6Ha+UZwVvvzYOccNODug2wo6XqtiB2YYpR5WLGGBUo/oD1knCM/29btcimQGUWGzVz+TRLHNTDt6PNI/0Fu37espa18EqLZdkgXwH2Jgp48NCIBL+5pug61LMZUCyo36ZqWoQBSV3/jZAK5q6p2y531T/5laZT1euPSQgTwGdc4+4BYIKrtwN4GgGV649uRCDDYnRP2pJzvPx2aZTvpkYXVJRfwwnY2AYDtM5T2++khTZmaUcvICFfyYHg0PUIgMNVmzna1U8naT4GJbRqnIFqW5+fBWQosZeVHdrWcLirsAASvcNobbaYVW+RgbyEXdOeP8W8K9nufNce3jUDIhy0W9/HcUVaG5Ee+JLi9El0wcj/lE55cconpiVojivc7bcRHYxSNlwDfs9SIJCC/dgicjWDEz23x++OqLa8Mfd2pjwK3u9SO0jZTQiJ+9DU9ImI3/XMDv11hw8EMCNxcjfsuFBvR30CbBqa/I24noahCki9KU3ddUiCMnt4vckyqEb6v/kwyN8nb1oGfJt9ZBbbifSlh74M+hgrrS9P1iFLPb1ocFqbP9HSEImLhekbciOLorhjoHDIW7F3v37qoJF9fdkYvrmBUM2HwCbRMToEPlFvgKFyfH4ChzeIZP1gLcLJyn8NmIYUetfRN+0Ujv/nu7hY5s6FaJAJH47I+DUbthQBxeMa7ClK2fap1Kr9GJCDo1Qm7rHMbVFrp7mdbqFfP+WIzMwp7mSRxsXYxhTS+yfex</t>
  </si>
  <si>
    <t>TIDfEMT68WhOD/Kcvz1wbmZClL5BJ3m1ISZfLJe8tSf79dl1obGoZPFocUPms8oM862jyYazlMNnoSXfuyVY5uZhzrar8z1bPBYELq38gXwITxx/E+vukCfgsadqz6GqkFz0gr3feAHGjOCSCRP3vmcY/fWBU7+Xw3dWOpFoLjTyiRJpJgL5Qe6xpOYjQSL2n691fofcDa4wT6HNMwlkvWYdfPapybklgNcHp+QSGX6dmb3yQ2MKrsXvnkT3qdvu0AXhzDEDl5+9VziVMPvY0P98FOcn4J6/B9wXHhRfyY6wqgwvCpNS1OM9AUZrb1ldOLiTHOiI4JsXVrjWPpdGWkMkHZRLGkJIpAtBEduvmOtsqfF0rhNi88LRYVogDz9vmfjMB0rUl+GMuetZ9A0rxxQw55XZyGQse4XSPxbEul0//QhyZhU8ZknOVmgqkcipMhaQHcv4kNZBafr+gufzAQZviHQ9fj9biza86tiVsQ367mzYqdVNuFQsYjSn4CyuzslCWWx7hpsp2TzcgTf4JUJCMpF7JMfc5AOvwBKllo3b8+JlS7lbUspOBj3ltKRf4dVnjqqEuUsKer99qGO8fb6MP68ceAFImc0K4c/EKeLf2t3ysaJowuzlzXG2CfIm2BdtYS0TtC57oNam+9sdLiIvPFy5rxHV6xB/QX535Wk5A4/rLrMgplvKXUvCA9ZBCMXKvkbxNn2D1LHyFnWxtnEMNeMXrNxzJqQfto7hHtgnmp/Wt977jER9N2xsuon3qSwLPLZPcnW8Bl0Vk/OqBhuTnvvTLW/LayGYOjYYUNTScnOJbky2ab2bIW9OfGv2/YnG3s97vDy0lTe0KcFlRv2CATgT8ueRd9kEy+XzxL9SWSV6qy+IvXx+ShsI5vfvZ5m8BUVQHduNomBLzGnL5JbiHauLN4FMkd7JN0s/C6H/cNbJSMy+Ydzk6XlfM5qghgY5gdne/SJW3jgMp5jUIEGN7lYX/dIcjiwbxb8NZ6nOvax9mX7Fs6sFajz7zR0dirJYKFmqbgmKzYM/LTu1Pa85DjHtfMiqxbR5AfYLU+4MEIl+tIdlui1IsM0pTkwad5C9NUoM9icjGL6KcXiqF0pQJQaWvvWUcZ/+HMWIO3910JQWTCnszkZGzq+fbug9nDv5mt5hzaPC2v+VQeNai7VFivVQ0HtxZW4c5mA9IRXvA2VxDz1eEKVJgEmJty3ZoNR03BlCiBKavfG7fxcxO7eI3+bk0MMu/8zweN6yEYwRmsTM4LzpxfWXl6geOhA/rAp5CICMOoITc1TsAQOfZZ27Aam03DZ3Eab9TvkM888ABNAHVUcs3SOGt9HU1GN9Bl6UFeGmffKUZWjibFgwaqcX+WmBpxtzt2C1uCEJudIZSrnN2ZwjvO/nBojka7Vw6oyTF3D7nU5Gdv/f7w7rAYKkrp0Use+3CpsjtpwmsExgu9ke6hBCjUiJGNs8+BHrzzalOPcS2yxe7C0cyvLZOTYge9o7Wt8h1t5ZJ77wpHEhAUiNyg/dWt01op8P+O0V+zL8ywtz1DpKVbC7LAGdKaa/rp0H8YqOv2SJDDJU4huOviOE/ZqGDNug69A07Sb4R5k6B0Z5fUDHZ9q7brDjGnqqHJjyJLI+Peg17i0/1nCEfewRS84CU4TTEWlQOSbXjcVfyRtAxH7aXq+8cSkj+55etdzv7PDnSyJsVd7MxdBkbHV03T7kwQhz4Ga5mLQyILd5Ai29tnJPBa4o0vKvpxQjV8NW8fezY+IDtRk2/i2/F5JF4wu/3WR5fJ5k8NYoVEfRgrkOKgOpxil0wOF3NIkTcCtEWyc7wjAzABMByl7mmpMGOk3FbhbjdOjU+4fcBennV4cUXgI55Z4diOkCtRoK9UqwlffFDgYC5jDyzbFHwYhM/kY8W6tHtp8VOrfmZ8llIeoS5ae3LZedM9mpqRD8IvnXwRrAJ4OmvNYUnN5xCxPkM5eFDNasW07+kd5Fhcg3/aXnyAM3QSC/</t>
  </si>
  <si>
    <t>bsUgXsujak9doxCiVM6TpxSpBDWpO96dFmIS9CSe2c3geWLYJqE7EH9AjhRxRc9IOqA8RTKinH7fE/rArKJJgzZHPKeYQKR2cL0bw77uyTrsPiZtaTYo6UIEPA8mis9cmtsFrttY45C9ciEyxJlnicF+8ArOV+EMHdGSrmZtwE40XB/AQofuAMhnSl534uNpsQYp9pBBBe6ZeEYzri5vubB8UloV0BYm2eM3NR3FAKlHO9j+y763UjMtwl/t+HYzmM3xH24Hq7GYI1dFmKxPXmqeNOBX25uTX4IoiJ3tAKMZHg4tHZuFv6CWK5L0cTttmw+N6Gq9m1pk/cpkviHBWQJIQp07j6ZMO7KxGPcbgSWf4Ho6g4N7uh6/n02RFZ1MiVL5+YbHfoPsjRo7EzcHtnxFKJm59iO7IaZ9MP0OdLHCQYdvwWd0tktsjYEKC+Zggm3c5A1C55WKN0HLKwQ1krt+Fu0jPzG0MZ3lwXUDpuqcz2Z0qx1z7WjNi2Iaeqx4Irwn8vIuoIQ/afu+Bgv21qJS7A0NBy+ZSTf9uZxXsdaP4EItnmyC3ptZzvkpiHDu6AcoVYAzAQsVDDgK1GRF5shNF1aElW5KNe00J5JTBwk39YaTcGwYC6eLLYGslSy1yPnN5CMtPONnJDOtDZGovisZ4bapLFFZlhSIeq+S6cZUQFiWmJUdyTTozP5qviK29cK2i2KJIEw/EuB6VX7uxtDOd+55WSF7xONA3S8NUTyobCSZ+1ECuzzfIxXBeTBQF6hsvKdwkmFM6e36NR/Sffkfygv7pmJUJyHrQ6vMpZxEGjDi8MHidCLU3B5yPc+khhmWEzimGBjuxesI5Qyt1l/K9pLfnrMhtm22twcQrmJxyoOX1fzBblKfEHBFBZo5eNNC7MjLAE6viIcjwMzM35/szl21pPSCSUSqw1qy0fNcyeAqsIt5n62M6HZ8QoKhvmkELxBkkT/hURh1MgQrWgQli15vdp2YW++HZt29577+d1YxMxvDjRfYwNtZmHc1OXgncNclVobr/7ys8cYor87wARL6wNfp98pT0qu0UZsoKlLQjnoo4UlZgcGGQmLQqNinIRy/wIuYeGAeizCwOGTBLwHe/ehP/+YVGynE8bEmLSLyyDlrA/zGOMWNN6Xu8wSBUhICakFfpY5ciuPMCV/OzWbalPvmJuu8Q/GLSk5eCpLrTt3F2pi1HRwV07daJetj0t+10RN2+jcPhI0EubxgX2NEIFA0lqkvIzyHnz7bq3WB/nvA40gKXVj0DMeW4kUDkjEI8uULqx3nQRKTxz922l8i8067njRDAJSkO7RoFoR/y9G9iVRA6KO0Oyn666uPB8MKTpcGqmQ5T7GV3OMrQebmt5Sx/iYfUpnHVba0pco9gZUm69qn3hp7zTygOeAmFH6dFdEqapcJGE79hmS/o5NFujmMt5AuLjzJNZIkv56/BUuK88pLIqkioa/6eWgY3neLrzM8fv1n0gluFvQuDO6lFMU9DFyroLQvjP3EnLn5Adi93ghhix8YvCEW8XkAB2xZ68h7zZUjw4PRAtvVInK+vXtxuUEFX7pnywkQqrSO7LGOHEfnaXS6GvDZUkipeRsHK31m89gs+MaROt79QeBByZJ1iEKxiJr5FcRfOgIIXW9OAIztmmwS+WWfK6aPjhXWJh9iVerxo7EC+qORJV7jqiMtWJhO2CLK+t1GzkvzoezeIwDY/XBNCiT0Aa5xG3+H28R75JXJPls8kJrxvXrnK5lDz3R8Tg+pCa2N1ij+NjyhRw40yuOAZ90WZknV9MY+VYK6O5BtPNtGwXMRAotBBAR2vRXb7erZR052ESe2hzNWf2sfDmj3e0FysoZoHOcu756nwD0N4fMYQTze8BW9/2iT2po9Chg/GKS8sKHW3/zEH0w2Mwcelg2o+EgN0AyhAlK7zEzCzXy1Qb2Chhz2xJcfpehDbleC7QLAbzTJQ2QVN8SOBnXzEc8iWcSz0oGuJqcEJv2P</t>
  </si>
  <si>
    <t>C8g3tiz7Otg/GLXPcoVqMYUPQ1wcVxhfgo2CCbuc5PW5VxmpvAw5Mfc3Iq/HIAItTWsnjbiZL1YSfh4tedHCjxqojRS+15eySA1Kni/WfRVDemuJWmb/JrvSWQ3TQ7jFuGDRuGgFfAzA0jN2HNSfYT+kfLc+B7U2oBdLYDKoo7/N3cTKG/NbFiwVajn56tM0T2aFF1h//O8z3f0rjrBasyaFqQjGKlyKx7kS7yPIjqvd4STul6PdQaD8+xQK9jUoLDCqodyddNWzDHs7wwqwHQzYbKiW2i7uUGGdtMu3jqD8RCIrrbPdxgU19AfP97SJ88xalwRFNO6A4lvxU/kTZHIghhe1QYsVcDRScwH00UhJT1bmb7nC37BKoHM6UnNcRybeQ+uYq018EDSBmKzRKZjpzodEaNmz7XJguY7jACu8kH4AbfiuFfBYGvwgDVTbm0EL/t2IRJy1pQuaKF5XM38IMsOUWTU/v9kCiurcQVt5VYjWuBxJPre9lm/T3bJrA4Abcy3Hz4YKYxuqUqABqpHv6Xgewm5LPdYTdES3D2a8uHzS4Rr9Jm9XoHhh/POss00mAAW8VKLZJ2Dk3An4ROIGkHzEQoUajxNtg/v7vsmElMHBpb8zQQxmHI/X/xZaGMrQROxgKfie9YWBYF/cJEr71erhJJbRmjRnRZLKutAsyFRz83ZN9fhP8HfupkRBaFn0+Go6dH9p4dHFNVs9skI0+Gdp7uwPq7wXX08DtdN46Pdi/WLldmGf/5u9a6N6ArwulfRoKYOYUMSlwuhX/zu34WRxii3cb+eEZMqUpE83fPOcOSNMYthRyCega5vUvwMecYKqHKs9bazA6YmAjv2yvYgZf3OeEx28ToR/zpTF31Xpn2j7bPkWK8FiO6rqxgHxI6sPiGhvmPPRYY2DiLfNpFoTIjXvrmp7w5389en81sqdZT0mon1IT3XlfMh7HtCC9YnbUk9OCITR4SeK7Fc92wiZ/DFMBYdARa+gJv9gLmyOD8APiGyfz/6Uc48Znovf2TS5VuTOJ2kGY/luCFK/2giE8a1azeZ4Yhf05IecoURGOLJdmznrtKZejLiTLNwLHfX6eE8ORyUD7gx3CANymmc3n3raxuXXBdxVKsY+HbIZGO9fglhZFAAJcaCPjR0s9dYPLMcwND2cZcCsjMAqG9MB+h/tgXHwZlKBqwyDFeBv4vXVUgyrj2wnjcaveaq/xWW1pl9D0SJIQg7xNkz0Ka2QOhHkFdJEfQUw9WNg9KdRGssLVNywjs7XskEymWjner8qKfsrF1ShV6qJQMlEt4ts+ijUaCZOI9GvoqLCcMzMhvk9wyvO2bTZH8lPQ8/GHsZcJGcYkuKq5/6y9XHaFeOhgmTDqdg150eOT3uxQvRyz4UibwXg9BIe2Uvg/I65v2nfhSVBG0f70+EZUUgJaF56tYisjuh1tHRZCxrbNeMEgFOkznnS2nOJKac2hzf0HIB78Jvm/Ax0H1uXiHOf2UYyAvjgExXjyz0/U9wO9O8b8psGp60VbFdgRGT2qCMjeNrymVasxj5R3aC8wqPOxs/sBtH71tObN1cf2K9SFs2xrQspYy3+5GZ2tRbO9I9Eh69HYaMjL+RWVJfQIaIlkbnbkwEmnCKCBL+xf/qYWeMGFm1q0AadDs4gI+enq2jwO5v5HT7l9Iukg6i8MioSROFD/PDhEFbnKVADRI5zi5dSOroKYMCb9fzrn7C00ojTX1nJkQkcSzOiAZfsv02Dtez8UUWuq5pWr0wn8T9Q7nOWMPfiEXYkuS2fY7j+4o7L1qljAqG5JZlQvToedYy7G0sQC9vzUXLf/CQIsyLwkxrV+RE21Cu/dyp2JBp1HO1Tyf/Ogd79MD8S6EHMJ3QhaRHSDx+EuCdIz11j5yqmF9Isps7a9P7hv2snt8RqctiUzugut+AefT+kN81sn8Pm98gX3PJQWMBazfibAUXJtMrn3XluV/5gUofcO/ALTDVYPd56fITaK9U7</t>
  </si>
  <si>
    <t>ufDZRfS7240E06OMObg/OF9dMdnMi8iGiiV5yY9PZoFFNDnzEPHMrTSvMZKfNDSVzRHZeXwopZWcMcQpAX6tINMJWpQJxawL55EkPBd72qmF/F5+FcMvhGGv1Ll15E2agT8NuS69HeopzT+FWcYMaQXijPLBa69+9OsPfaknMl3KGQxf7LsX/ZqIN3BVtkP34ZF4WNsCEAuUD7zPmasm/G/Xo5taSjaVvL/1G6EUB/tOtKY6OSWGZwACvXG47VV/nZfTvXemL+V9bPhh1oJvT8bciQG3lictq4wa2XHOSC63GnUzCYi126c51sAcwGxZG1LU+K1ZzmORE1jYrhi6nd/ufuUN/xzikAyXcKmwikghDNE6VJ4WgRhC1ygX6U86gJZUj583QMbvBl3RxgHp6BTSKrtnkEVIXWFsJLnfFpOnnB68mJHrZIsv6q19/KpkUc9p0xGg3iHKW2Ve078BFZAyuJ+bbZ9MwyzxlvfpNX0Rrk28+cf+3Uf28fxRJij6dmiPIvFVDBcizqehB2v/Z8JJH7svupP19nV+5s8+MND+oPuM0OJwb5dWDrthIZa+eFXJS/78+W65Lb6Z8t0/dbwCxvGuJI5khE9PmRx7ZFPW96oxZMGDZygdi4Hb6ZYQhent8OcL8jn3MYtf4MzLUUuNr84fWy+5//Jg7NXWh+YGHAOkTotTJeD7N49kbhlKM1HiqH5cu7W5ir7ivTXXIS3UD9Mn7YcA4MRRuBDQzQ0dR4Sw7ujcX7If66thrp2G0+icQcf3ezj2eTzykcxPDXUjzF+M8kTORWeYfC05+3cGxQ9yT/d02pnL/54PmoAOL1WpjUCGoHF9nILnUolCaIRiB2go6PUuC8oimf2GQ4pIIwamyWsMTQJuJV5ZIPK2qvXkDfm53VQesgsmEh8w/a6rMP5ZmZ9pIhmVYRBqKupXhPV/Z4bJLlU4Ph15DW1ZnDxqnSl59HBu7duFphYABfsEBXw/ch0bC4vxQh8ujPsTWANeIoBrNTWO8jDqFacHlAT9ju45o/a7LXtkGwGf/4RgFFZ89SFVPso1n6XFyunccKtkE4x+SMI5WLaB/J6j6hTQB4dg3zuXKCKeu3FU6PrM7BDMizFBXyzaTN5/OW58msxp3Qiu6E9B+AvPlBv/rGwrq+aainyK9/d+VFoA4JIbOqIPZ7Dv/P2tLMM0CJ7k/50rqNNCUa7uyN2D8lnhO9FM89MfmjehZ1xY1wYnJXCOr6Gvmjc2NSetv/4lNdSieIdqKdTu3iZ+AGltj0gX8FwqGqIKToAx2+T+nNyC8IiCkNal+BDtwZENQ+a07X49sBepNzVJZ3nAQYkSEQoOazxLfgeDe7N5SIsmfCaSRwJt3tua1T0SnwVLgHflXYMLgdf98EY6Z3pY9dgCH5A/TJS9IaYYKb6dseEw4+fTn+DWqrmeR9jdIAi1rt+51de0r55FxpMmd6bO39hMvOGMjohg8Q1vS2XuVD8S/F3Isfh9qwmByH/aalV5TgFsjNxz/clJqYjcl/SYp3Ya6MmulwzAj/liyvjFGTf9secKvCVq3VYbcXE7lhPITrme+TvofM0ufhuZUEZkUCpr9Hg0OzOJCVx/U+ounXeeWIsYoKNyx4CtkJucn6oBLBg6hw85u67ixXdv+u3eh1Ytm1vwa+iR9jWT1A2MOu0/YmznmPpFQPyS+gsuh0k+lQSq9gDLrqe7DtDaYd0/1tAz8+rpGZmUD0JCJ2g2CLBZpODVWuTFND3EORr0YJYqDGY2f1M4T6y7ykAnbftP6jOyX3ud5i0QN8EcAmDD6fx0sXyZPQqLMRqm2SGvmoTQtwSZnzwXDj00TuDbPo2BvxkiJ6azvWldTsXD/r3s5aswC0iBTYVsa3Dq/Hf2pgn00AkCC0R5+B6k3LLWxajKDJ+ycTAmpT/qF/i2Eppl4pF2myRSZqE/1ZmTTUtbVwvjOhe966nhpku2FrfhZmSAqqEmQkqxIi/T3+iYk48pdKUB</t>
  </si>
  <si>
    <t>0+2mc6KKmyV0046z9pJDz5t/I57m9vF1F2fEPuo1z0etW9f1eqYaop83IjgnRq7raKDXut0MltzeFtSD6wy+M9JPaA0S9q2Wt92vPIpeE3fnSaSdabmf8OvQdEnvWA6rxsSLRfqd1Q0ZBcjLuC5Xg4imLHVniTlXKbhkCnLp9TIy+OkrBYi668dXhFLl037UJ4QS8PpA0329BH0XOu5tGk12nSlt9GWl/MXkT8Ac1sAL0VeC/+aNh9VF2RM7/lmfUypsNXlMqTZ8lkb/XsHjO+hl7yayAweo1vw3bbvXBsatDTbVW7YvguQ28CuCPp2jL7/PpC70Lioxm4CGgIsm/rOqxflCRJEn0btc+M1D9B/LjKgzinjAMfvOIZJsc+PJBAOeMrmzz7rRm6bLQivEB5yQlgF32G8u/kaAwk8p3/3bd8fgTjjl85r7YdOSUna5dUsMnDERdL5f0bHSoLd7CMldZl++fd8Hlwk4JS2ddTP2RTZjd9x2UxecPvv6/hswTmZebLRlsGxKe4txL3GwkXN/b8JZ82wsf60MKZRuTrnSBl5GdyADPeNzyNfnmgkGC3idpxHobklXB0ep7Rw548r0v2so11+0/+wMLe8pFJp/s2o7C//u4ffhB5vGjXOF6a3WNFmSBZgC7vN2vR3weJW8YAPRRXJw5Jx0+9PfP+uFy7dglHbb/pYFS7ALglajiDmRz56aB/dS1ECZ0vM8Hn+PhyUmgomo/TrzHf6OWZx8z5WDoD64DwST1KBwHuNBFLV1HaW3elsv35cwLhp8sZm2AqSPTBK4XEV+7DdMQkwOdrQENulHWK56HkWUtOxMH5C3AFTOlg1TJ/ZFHVlC1ztCTOzpNT7iDimng/eSYphftpAcJv/aT58f2aFBHYLVPsc91iR33kQT4A9dVJxJcsHqHWDqvhgcIZ2W+4N9vKhaknimcj6r3X548Nv82S9LEmoqMNxe14AOefTjDTX8t/71z+H0DrVemnmNMQQs4d7vKBmZPTI15PcLN4NKBcwPwUYhSOmSnA5A/MlKyGJOVobx6+cDYcJmYHUz7Anf4O638+++9NBGavMARGZmhCjNMoSf+pvA96FI2bxBdalXI8+QV/vyHinfl9iId7q8EdxYkx8Z597nVTJ+P2WJexz88qF0+xtjfOJGSInLLM79794H7Xsq6KjWoN3F5kBx2u+2C5pvcrT6F8MS6M3NpOF4+gT53MVK07S3JoXGLsDhyEz+Wn3Han2kdHMpOnCHXi1tW2MuWuzniJ9Z0CetrPZ6d8hQPayetQzTFZaVamJV4dO/2dDR1tLTWc5q9KgvGjT9NArtHzppa/Uv1QNZx1MYnGsEGWmMTBLhDtYwCr5tk1h+iXjdV7qjstZ+BMgJLA0qSl8ux5bWuZFVDpqEAa9+0Hie864bePzaqkFbzTw1WrYn58uVmOvdngncFmStAmzFJ5RktWu+xMs3ry/P5TX1c7wb60FnSp3Nj1f9WOYFWqZ9l5fXtLyhRVi3iuAdwAH7L/4/qVWTnIIUX4bvCXWmQBbtAwECZDFWSEiXal/LxlJDYOjSmBxOxkt2ek/OAMjBCGGp71kOXENYU0/FfuzjRtJEzUQj8HcZL7XF0b/i+31ulH0Z7rTcLSVhcvXO0OCaqTpL3HjcBvJSXA9/4DdpfUvr4oSjihLRfnRufzAKRNkQsbdKGYzY4qvQ98aD+5XzVSOY1r+QZoOJAL4KoH0UV0fXRFDODMD6nQbwlDxhZ1dbxv66XmyQqWpCEzv+ftOQ01oyIEGsYIN6vpnvvnR7/IxOOgLay+3+j+5Vx/17TpO4qepl1nxBmWyfPonaf1Po71nWfpryKwjDWP4kHRRaqSd4wYtdG6QQz5yd3TWc6OZ86NZdz5jcIo+VJGIfgG+wl8AqW2Iq9lsdAd/xQvarsuaXcK8PTTS5h3vq23v+X+/90pGPdV7wNHEtU3v+e0gD1oIfq0Xg8iP/znHlH3+MJW/O8KUEXcY+AVjE</t>
  </si>
  <si>
    <t>qh8CxcbzYVr/2jpYIxa9RQ1SR9X+ab+B1XdD8zxpJxvzLW63BHyeSJ2LSnlbsTcGmdwNg5LfxYT2opPLnj4wfRZB+/J9JJTUzqynbAwHE82+vq60VKOpYRFosgPEo/F86G2TkHAQAYqP+z0/KIdPZDuBCqlbUTlXTxqU9NqmbU7O30X2Zp/jr4TUzh3+OpUMLq3cACYDk0zj+fJ8NdqXvCU5TkjR70Z9FMPlk7MuMd/lv3mHyg0RmSbbf80Xd1CoGjBsnOTcNfPrdz9Ex//qKAKAoV+YiY9cgBaDIrIAec3wQxAhvgndeJDf6xOYcyTlS+OSxcGouw9fvoYV8SRs8jad2k9ftAsZyBdi91g9lDto+7xd6mxvcAoePwowRx2hXUNd4EyJA6wfC/lPTghHlZ8Rn0uPlOC/FB9M5kh9NAiR2U8Dyjblx7/LFoTBUz5VHX7yotGKOkLSsZt6CD3EYBYMfYt9Klas2NNSIZ1gHibns/cIMp7zWDtzDsJAs9jV/aVC7tOSqvmJUsdAJ+vvbIjeyQ5L9aPz77lob6kol6b3dN0Zb8/wumasFAkQwgECuo57btXtOcDa7C3Pzx6G/dSTe2qvEjaIr4Sn2TSlKqyy2cLgvRj4OdFe/FmIdkMnpyoK4aSfYk1Q4vX3PF0i4KDQ3xhL67+GlWHYstl8P5J1SO0Rh26QMJcnzxqrim2EtyepAgGIXNI94V4tWsfVYPiwi1CDk169xHlbi11vEd4Ej8o+5x9YS3hksHQLvZsffJHPVmJEPJxfvYSHOg9H2oRZDApeVmiaVZ7QQQ/UtHEp7Dv+/+dYDAIlbLBBqU3awA/mQTmta5Ezgd2k3CcvfkMaUHYW+gxs3ls34XD1MLUkBRfbzPymLI0e9srLXd7/Prej3ETMNdDUC2rlyIN///lCjT7cQA2XrX+j1tBHAmelab6vIBSOo4CC/p2z8muc8HocHt1UmW+G74yYpZIRnuY3nWd8uQIg7Ye6jVHFVC3C1fhzTewykurRqCAWd1y3uzkq4S7bqbmKeEQr0BMxTGr1rGYws6PYGOZlMAFRqe34kjXxoaaQA+OQc0zqVN//e2+FCKW/+cYG+WJhntUIx8dNuqQuZnJoPKMk2KASrtebtQhPvrYQDCdoeqAdv2MD1x3+lXeMohG936GXvxfRvgyFEM7xtNehF+Fqf7cl+f49uvn9d05/9i3gST0Gd0n3o0J3h0NViea1uksj5C2xjbVaSQ15xi3FJViBL7fDNbpjxqmUI17BYbPytyHeWPjAAjY9kv/yOcM2lLP2Kc44n1n6nyLOW9tBLQmiH0SAdyHCGwlvM7z3nq8f7pt5axKliEVTtav7NAOyFWw+6kcgZ3+7hQgYhLGHU3wDF58/qviuDqx4Om2rk3F83gLD7LZKbhZYysbeuyS2OvH2hpGYFHn8oIbtMhOhQGiopHxrD9Majvr39RgQk7rAa7zqR62E/E1uUz1M5ALgr6wRV6Jh1StZAPbD4wdct/yZGW34wQSik0RYRgPbG604AJvWq0+JPCo2KfFOmWIYhK1cYZG5HI5nn8nUZ7/J85zLWl5g2qXTvApH6iIsQMekLFFVEuOV6I17JgQkIGKgMtml7JERu53MYTnkYk8d7ZyUQBO3afQN2vekrny+vrkeOAS3J8kQbE8NVsaORHfDGxd8tmkpBqT8vEad5+Q+zjWUUApbvyLg76x2O0TTM345CXRc9MHEVB9vntBRB9X41DbTLJMvWc9s6GeJpAjpv92ifVxIa4+ncQlG++KpH67g08V8rNyORO6J5JXARc4pMveDWcUk1xedOusQOl1WZOcC72gQGynOlW/MHjccuXYz+t5/fTnUp7yOEDaRTWb5YYmgnvXGwcUKtLuqmWhGTjta3M0fUWfC9vD60os7BWOK0EripTrR7CUeWIAlJf9+eeAveQvr1drS8RsOmi18WqAm513zz42jFZkj78pLM8EVvgQx54rAkhK0lOT/50FBA50g</t>
  </si>
  <si>
    <t>D/NULg51/WQm//p49LHIyyKpfk9Xw5kjhstXCKp+7tpcqADO+vWTvJJmb+G+OyejAMQytwtDBGwp8Y1c7Gj8RUP9supilwhof0AWmFSPoD73vsx5HApAqNbfj3KoMVUHZlPmTRVvnjaEkvvJctrlfchq9RCmh76BU4vqDz3FJCuwTYaoi1Xl96MYRQnI38dvB+dMTwEZv8wceJi6/Z0R0iSguhF9ErPyKwjx2BjCRIt0vxdtsN52TJwT9isA1gXbgNSjgtCv7UqQmDyVCXZwBbHTgy0vsIX5v7MlR+T2y/DHOMm5mys/HHep3BmBfH4vArW/8aNlEpuT7hlfXdQewudH46ZwR6ajnrmrpW5Cy73M/YovT+RHJQC7P8eV6kO0D9Oyn4WrQl8lTBJWel5LWLxGu078qzOAqwXmhnugSNHyNrQeciOE3jznFgUSC/F7iLXbG/NRXqMn+fBEhp7Ww5hlt6NKB6Jt/pi2KB5EGPW8kGz9tnWlo2OxjUY9vD6gHO9DVUB/D8LFG4jF/Yqu5TxbW3Qlu2UFsXUgxW+Eg0cRg9wpwL1/uUF1nwrL6GQExzUise33sfVzINRgZJdjWBH+UrZ9ou385p8UptTXAVb03vQCE2j1GbYTulQTHcP8w3vJsFc0c64T0aF2OvhWgKJgvCRh8qsFeBucz5vJoSSuM4+ZKYtlk1g+JY142SWoyDF2qwuu19125umBEx77vcnEx/QsiMonurppsbvF8WpjMy2SfjLnyeDvnjRD3qevTs3nfsKSOpzLk5ufOHMBO+tQCdcwycD/lgTeWGJbS/yb60RPjXFiWPW9VbIu2sR9g/i+bBCNEXgfATfR5mT8ND3X4VXwkBL6sZ7+PHJDNhmc08j59mYr8nnc7wisWXyim2eD5RSQUMNdjNa/3r3+N84sIqbCM5slXag+/2aAlGCjIwRYYd7p5c5sF8FfB+54XL4M21jKBLR6eKMKiN3TjPpK3/gwxq4AWWH2olepAQbs9vJQ5nfraKfjhQbx7Bde6mhNZuUItG544p9L2VH7RpLyC9Ixfl0okEJFCK5WZZyZC9k5ONWxBeY8hqCChGiybFHgF1V03TJORMY8SbSHdMQ1/jHNlw+i3HJ8VRH495+iNmIcInD4A1QpUML/fURCmBQbjtUs4p3wk+wpKGd72Y5Kn54zxp5AzVnS1Ohx+eBtgYLpli4dnE2BV06QTd/y7PCHiLhwuYokKrl21xnFPDIxYcz79ejaZzAyiPvrf3kJGOH8YcVM9u88zzCZn23s0w5og05cFlVprJj0DGjUi/arjQHe7Nn/6unzsz7ougy7bEo57NivuoK9Ip8UO84zlmcm4EK0J2BsfN4DX7NNjV57Eq/dy5RTeqrWie4uYFLb+PJWqWrW8ex6itMek8Au+p3uIHCDz0I4uB2/ue+7NZja31KNve+EEiMDOKLc4Vfeb99rrDETETve+PHmV/VqVHwpZHHNFm8c1PzYhb+lPV5gaUoHN4iD/ejNAyy6jmY/P6+tLn0TElpYjs72rF8OIVSZQmRdl35VXi2IWHqZQvq+/53rdGyweZW/L6G7dibFiv+7yfoi1L8jDCnWZFSzxVWN1atyA+NrO0OtD8sKku7zyqyVCqO0Wwi6WOh0fZBVXdct5umoqRTag91PkHVCa9DTLSvqoBKAEnx+V++mdvrvLH6//m6GkT4ZZBh34I4jeKb+rn7/5iQCoAM7GDm8D/dFGeYr/EVToyJrNENSl1mlMSIZcieCB5Wa0FGgMMwuzzvx6S1GC75dI7DiMHklZMwFrAYUmVSxVYApd/rI9f2SQUrT3iglCxkai0QoDmusNHV4HGGkeaVhzURAvzynT+Bv3/9GxoOHhBpqtHrfnnvWYrVUxM8UO/AuI7ZG7yPcXYaqHonKd9tIP4+qJfbUDa+0uITtDcP7JNsNQ4m0Or0Cs5eaYwQdDtzvt0XGSyhRZzaT6zugakf6+4Pjb842E4nxygTdf/jzEAZw</t>
  </si>
  <si>
    <t>CiR3q/u88l+7swxP8QE2ET37ytvGIE9n9menT2xbmBE39gMBmj9MWQP1Oj0yNvOqn01anezBPagZ06/jlAT8X19c09ionYNfp5qIS73P73kp1DhUoo/niYucpETUxeM0v80XuB1UfUgPL1DIOVHtciANarYrny6ncZq6/vSyhx/Z1MZVWxgSG/c9STIl+lVg6pzM0DgHwPhYkKK+RS0D3Gzx9Za/Ns8/kccXtv2bILe+8NDLAEmyZwshXpp4i3AiZmnXB22upX3OCZr1s+C18u71yDPC19m+3ygD5zykIkZmBgiunP5IZ27juWeGGJ5Dp9OX8+Z9Mok51gdONFHoW8CaSRYc8/6WgknDn3PD3usgYggyi0nlGEmujZPBrZbe6ZRyud77glYHuZuG9M1PZ23OE1FrFTIm7OCdect8ciCzCCWDUu9vFueEFxl+iDX1edS0yjyAhCJ6kerEs9Cl3/c34PPdqTpmpKiNHfZzdbYtXh6Is+9hgVyvymDYlZM0WJmMFCoHaeSNJfHY1aqPhvy7oza06jnht5uVgVuHadenVui9XBJwYVTXdTL/YhAh1X96/4yXCkbYCViwK/EQnxRjODbfuk6nBLZCB5IfuQrUExVRxOkef/X4H17RMkXySSFGHriJXKvRw35T/esXigexr/VSwDAYCuDlblVAHkodoIKNfF77OJZ6UqdCwFp/iEyuUi5YmU0E2v7E4A2nK6ZZAqfaGaRzmFnH305BU74+zYbAZocAWT2aw6+wtwxVTnEKc/Cqz8MhEq1G8T8HUvS3luz9gvkQLJEdKdXpv7t0c7RUltreI31axV+vv47PKeHpOj6aVx0HH6lPt/n6valAuxq/wbhBIGD/MoEGeAEFZueDQ5LEmi2X2wcUQIVFraK9kkx+obR4AK8MFNSIh9RQpzCa6zmdOxdpeeneOfRB/G//rA06rMJbPJcQiZll+QEyoc8q+61x1IqOwWtA7erEFh6tv+/czVgc46RGdGIz7dcgtrpt193qoqqWC7uHeNZaRgG1+CKnxT1sxT2tAiDFMAwHgueX+Q8=</t>
  </si>
  <si>
    <t>7V37c9s4kv79qu5/YHludjM3gY33I5OZOkVWHO9alteSXZO9utoCSDDRrkx59Mhstu6PP5CUZOphmxJBOVWn7NRaogiwG/i+7gYIoN+O7P1wNIn0RI/tJOhHPx8xiA1CBoE4QhRQRjTQgsZAyNiSUFAca3X0y9v+fThMJrqf2NEvb/NayhcPEn1nfz66zotBdBSE+n7SHyY/Hx0FkR2Ho/7i6+Tr/eLWo2A80ZPp+Ocj6O7r39lkPLvrix3lH+kxdP9DBB8F/7Bffx+OovTn4XRyP530sqrcw4aDQT+9/Z39rL/0h6P0Yjwc3emJq3oymtr063BiR/NvTkGrJ83hYHqXfLA6ck+b/6Snk2Ej+vt0PPt5XCjjRO71J4MVVe1g8D572KSffJrfnXXBcDoK7d/SZkRIcsrnleRtAF2z34+G93Y06dvx4vPXWWs2R05EG7376lpDD6buypd/3UPXUCdrtzaiLzoJbdRKosXNAG26szno22SyuKnQuuv3dj8Pf2+Mx8Ow7+R4r8NJ294Z11KL0rEejO1T8nQnejR5RqJuaBM96g9P593/fPWnNtbTwUyc7vQ+h9KzpZwWAz2etIdRP+7bh5ZC8AThEwwxCqB6Q8gbSoKr9mNVzLplURrKE0hdacQDKN9Q9IbwoLGx9PzBG3v0pIgE19auIRYfZuUdo4f3i6KNKMoLLm7+bWpHX92F2d8Fn8aFzxmnTaQpxxiBkNgI0BhpYGIMgTGMixhKIRmZc/rqunNaoPPVaBhN+5NHWF3ow83EXhTfxO/FfY7kKVXdpbEd2Ey9ofn7z0cShiEzMQEhpU5uGTu5haDAYAaVckYq1q7n7/XISe7I3v+Xdcomw8Rd/OLsg0mJm7OzP07xfJu25HgBmf64re/vdXZbfulJfu5Oj71B/km2b0Jcen3R5hlWkIljriQGoQixw4pDjbKu9aHG1kImiIZ4jpWz0XB6H3Tn5Z/3AlmBnbCy0p8rff4+bxCrw8+lunIbe+XJ1nrg+6Kjsm47WXx1nxfNuEp9wZSOMMaAQRYDikkINHG9qyPJYkQlwrGcd2e71egW+rBtx9OR3ZX589JliE9XiY8UwhwZAngMEaAKKyC5EUAwHiECkTKx2oX482sH3q/x3rWqFFYRIDFzTY4Ed+5BMSBghKlRBEaRqIf3TyHlQPvdaK8111ARCSgV2vWm61djkQGU0IhxRiKGzLw3e+ftVqELe/bufrwr62eFy5AerZKecKkFjiOAnU0C1EAKNNMCGMJVxGnMrMYHb++X9YwQbbllIBZcAQpTnEiqALOMoyjk2EWI9bD+CaQcSL8b6ani1FCmAQtjN3R3XQdUpDQgkTUcMiaFWYT5Z63OWaEHz+zw00jff+7v7O+LNZShP1mlv1ZIRkZCgBV0hsoYCUzoYhbBCDdSIR0q+f+R/rlOtbDf2VstkGttg5h1XsLFWpLHDDDE3dU4coF/TT7/ObQcTEBZE3BSHPaf5NNN6YRebEfW6TFe7fNyNFuZ3wse+usBAuMCBp69cyNEFjd0zN/dhx3B8vSkWnWWGEwgkSYChgsXl0RxCJRx4XHkroaaaAUpPrDk5VmyhnTIbegcIhChcdaNGTfqVZIBQ7XWhEFMiZ3320V/PAlKzGJ30hsfugu/YHeVb9i73HXNPwS5n+m43/Vcvaae6MHw02VW81HQPu3ONLw8mt1+k/R/m9r8hjMICYQIw/SfSu1Fc2pmvzWpZPTqKPjLVA+y2c+8+J/t17TiC/vFDopV9T608lDkcprels+rZyJkxZqLUcnQCRh8+HjVuu7+2L1J/wRN1/BTZ1s+9J0mo/Dz12LF3V7j8rRxfTqvafa4J6rJ73O+uJ/05+2SX8vfO6CZ+A8yzWW/ybRbb5Xs9lyxDCuLkGCpMbMqCq20Xk/aoYtO3I0mRfexTJMYh5gjjADCzsZRLkIgpfuqqVQhMgxZHh1oUp0mEu6BJjmyd2HGSkm/ZEh190EGCWsmA9YEacEt</t>
  </si>
  <si>
    <t>gKEVbjwsEVDE+XqukBIikkJofSCDBzKQPZBhdzdRq2dIdfdCBuKdDCfFaGrzD2vzxqVm7VbHE9nsz3NDifWbqowiHp9wqnsAQbglSosIhIY5o6IjDYxSAkgYxVrFFBkbHybZvqmxA0KEMQ0tcPGXdn5Ax8AgogBiIcLOEXDfY4e99dQLuoBOq3v6rtGD6GMF49+8cSb77Hnj35zeTQdBI0mmdhC0h6Y/sK+Dj1aPgsan4VbO4JmatnYOCw1y51BslSW38IhXyF/XFBqpWEG9wRG2QjPsrHxM0wG1YkDGiIMwYpE2VlCL8IEUu5LiZThRlQke8V8V/t9CNFRu4cJqNJS/AX8uHNpwV5V46InX7nUHRBGSXFIXJEIRuVbi3BkSzhAQGvJQmhjGVh3WGnxjs6lu7Bum6wgoJy4ispQBh3UMNA61EqENhRVejf/+uurFrX/bjeb2YP7PdD8JdIACnaQdEtw6rdM/6bLnxxzBsgN4pgY/riBvjTK+IF+wtuYL8gpqDYUQMRQyRIEbDYSODSEEUmNHjtCZLgg5lpE9sGFnNpA9sGEJu8ErBCH8oRQJNhf0hn1SFfukZuxzxAUzYQy0RW4YICwCWqMIcGtMRK1ibnRwwP6u2Ed8D9i/itpz/IIAWRdVXvQ/JeV8wKNlfTEgbYFKDEgrqJUBlkrDnQcASkUwXStLgBFWASTTdXNaMsTjAwN2tv77YEDry3DwaCTz6vtynuD5Srx5haqcgHVzIoaGqhBGQBGpACXpKhnNCCBIU4G5JMJEB07szAm2x4hID+x0tEtEtFzQG/ZZVeyzmrFPYZTOi1IQhtL5A2sUUGGsAcGEG44NiWJzwP7OEZHcV0SU43e3iGhTWW8RkawaEdW9iAhGEYwl4gAKFLuISGOgeEjSNZKWxopTJg8R0e7WX75gRJQBu2pE9FCJN69QlROwbk4IwyLNJQJRFHJAGVPAIMoBwyhikCPrBsoHTmzLiffHrusggajKcrpnyXB6GWRLRcs5gMLdW8N7juuiXjvhulhBvZG+cYNfGXPAZWgBldoAwyMBZCxJKAxWkMMDrnfDNWewXlzfboXrW1+4zvWqgOu8gnpjGKuUNUgCQ7EANMLuk6AKIIEjzDCRXBzecO1qrxGideL60jhRh1+tizr+2GpclkL3WpmqtjvTsYrtziqoFeNaEqsFdGabSxenu4ErMLFlIKKaWqSlgTE/YHwnjCMiKs3SPIvxi35idd+NLnPQuv9ca7mvJ0FbfyqF+GdqqIb/mf67439WQb02XsYUcimAQpC4cWoYAS2QAFxJI4Ri3JoD/ne18Thd/lcf/m/bH7ZZq1C8vaplzzSrYtmzCupFdqgYQy4q1+miM8pgCJQMIcBCaQQxFhId5t93n4HZx/LMq1H/nzPTvAXON5TyNseCqs6xoJpRT2iUjkINgCq15xJBIB32QWQ0iyOKTBiRA+p3s+cISVGnPZ8Dd76a4Go0HN+7vp2Ogx8DB6ngVWs6+mErDjxXVUU/kLdIBT+QV1Dv6hwR2xiGEjiXk242cgNYDQ0F0EIaK2yRFYfVOTszAtca4XxfwO/dMAhedXUyTr+EdjwOuvfBlQ7/UY4RZauqzAiMKzIC1x0ZcZUeZoUYgDrGzkeoCEgFITAhjojjR6joYR5+V0ZAwffFiCWLvjUJVkpXxX2mdxXcZxW8/IaVckfsrm5YmR3V+tyOlU23Vdmy8tQJsXXvWaFUCaGIAETzdM+K1EBbjYFrPU01ZDxG4nAu7je2aYVbIqlDMEAh5oAKSoAhWgEjDaFY8QhFfhfm7LGvXtD2XzGpqmxY6XZuuse9j1etZ+1/o3MVvLtoXDa7QbPRa511rj8GIOh1eo2L4Pb8MuhdNy7/cnN+sdU2xvKVbu0lCprl7iJvmVmDLfkL8ojDyA9gLzTgrHC9W3uRY4pg2o2eYTp7ZGMgjUFAUaUElhGnRh2Isj1RXHRb7XisFJQUluBJM7htOaxfnrW6Qc9B/vy2</t>
  </si>
  <si>
    <t>1f2x27poNY/Pji8774Ls35Y8KVvp9gekzPVaYsmstZZootK7ShJlVr7enV8ijKhxo4mIY5yeBuiYIl3ohE1oDddxGGpZZMrjRMl4NIyDbuP8stcK3nc+Bs1Oz7X0aSt417k+bTVufi18yA3Waad4sawle+1+Pj2/uGg0/VW4JmqmR9BuNBvn1y1vz7m6brXPW9fuWfU1zrvGdddj0zy0SHqM0Hnr5tpfq7euO5ddb9VddG6uzj1qPoNy87pz/mtwehO0Ow4R/iq/6bWuL1u+1D+ee6pvxE81BoN8yFBINvO++tnfdTg1Xul9SBofHdPnj++q3y5udyjYPuTZ3pPOGnPFkfK1dzd8CzfKZy9u/A0YlJT1I8azk9vubBTfz/aDhLzhdwRCXtgvDtQ+cLCX2GQ7eOxJJF+oUVVQozyjhlfb/1YSNfVHmlshZh/i+EELX9+iVx4tfL49zyNaKu2hL4kWr2OGrYDh+cm+MLC2bX8bDMy27HvEQKU3tWUxUNdAbzs81CeFL2ysvSTeBhuzF8Q+sSH2EIP4HKlvF2r4fbI3DIgqGBC+MUBI/RjwO72yFQh8P9oXCgipgAJCfKOA8r3NY9QxKbbL/EU9cvjCB60SRVDvUQRj+8CH33nNLUHh++G+kMCqjClY3RtJYmS1sZEFEqbHYWabBTGnIDKhu441IQYeXpjuQDm+D5OcjqhTVLsx9cUfGzfvHK5bQePyT52b9C1D20XQtw7X6a+ddHKmthmhWmTwREBexRRzyms/jFwZLSLHvTg2gGrrqGioBsTgKLaMUqXCAwF3ISATeyXgDOwvxz6PAviiHqswVsoK10s9K40OYwHCSKYHm8Qh0MZwgKmVkY61DsnB9+1EPU72SL2b4KLxsXP5Yszz+XxfxOMVhqdZ4VqJxzDnMLTpnn1IARWhTXO3SqApjkODuCaqbHay+eKjtd5ofmh76JHXwV9uGte9tGDzg6vHR2Tzra3XeFlTUS2d4I6mwg84qpkLXzL4MhlruQ23MRmzhIY+cbEHF+Kf21tBoo7He0NDFQciSe2DJqgE1QRgZF3kJkkMJCUQxNpiriAmOhKHyG0H2gko9jFReNu6vMzXBFx3mh8cvp1hbHfO0+m7PXOwdlk8ETLrmF0JmRWuN6LjbgwFYwiMgCFwVCRARqEBERSCIaokQocNSrsREu+XkC/Iv2+KbrgK3ereCi4lIyjUabIelm4FDzlQkKXZG8KQRDIUTB/othPdxB6GI7edm9vrxkeH35vrhnM0e6CZr0f6opeoMNjICtfrzRgz2jg+oTiUzpvhEGiNLZBY8ohjFUf2EF7uQC+BqNjnqunW9VnrOl08MvvQOXdOxgG5l1Gg1Qu6N6dB56bV7dW9WLoWSfyQMe+UHcmYF66VjBHGVGBjgBJpKtJIYKARZiA2kXDBJcGMHbb07kRGvofQst25fNf462xHyQvRsDYZfBGQ4woE5HUHm7EKaYhDBiLNOaBuhJceOcQB4yh2bCSh1uxAwF0IuI+9ZNedbqvXa70Y+Wp5vi/iVdhTlheulXhKmFgxlObftm6URygEirivKD3pyHBKwvgQhu5EPLWXbb833e752eULOr66RPBFP4Uq0E/VfSarkKHBIWVASsIA5WngGRkMwhDJkJiY8/gwybIT/YTYS+DpAHvbunjJsLMOCXyRT1QZ9Ym6R31II4YZjAHHJF0iwiJgpIVAGkQ1RtoNPA9B5y7kw/vYUHjVaH5oXbcum+lyh9vzJnh3fvEhxXE3vVBA/R7puDeZPBEUV9hsmBeud1qGYBQqTAATSgA3QEzXcOE0V6hUsWCGWYsPBN2FoGQPGwf+dOPg2uxcBu1O6+KidfPrC5NzL/L4IibhFYhJ6t5QoDHENI4wUCJ7eQEZ0MqGQDCWvhcUiuBFCtPe8P7dcDIZ3j1Ozt5nGzhRAgKD/sTejYN+spwfPIiHI4fXu+kgaCTJ1A6C9tD0B/Z18IfB5KeUc8FZq3P2h0+TnwI9</t>
  </si>
  <si>
    <t>CSauvsXpkmll6YXg8xwqr4PZkXobf8r6Y/2XIBik3TEO7D/DwTTqJ5+Cf9nRsPj9sjG3MgWd6zU0+R25CPaysXLhr07A+SXXvos+bA6niWNsuvJ86fKonz5F50h1P5pMh9ViG35YLdgfz3nZD/XgwR6OZ2d2ta1Oj/3+5e1o5Yq/s7Yr5dfpfWjlZ1Evm7jvXn/3HfwJ5H/y///P4L8ezQ2+Rf6d5RLbG5G5vMvnbq9l4kHbHrw9T8Wz1nE5GWZ/nzy1dr0TsrtzTWZfFk30MLMx0UmkR9HqDYsim46RXYLG6gGyJ48Kuzhgs25RFw96XNDsCM8nRJ15i9olnT3ncUFnLmaOg4Vta899zuJKMBP9vN06qi3tUG8vWYc2uKDtXtZuKu8nA1GvbAKirB/WExD11vIPnSx6cL0zU29bR2em9R43p6ORM4j5r8Ve9ZcrYRE25IKngUMpQ72x3HMdyB7Lj1Cuw7K2LnbYmR1+Gul7F5o80WMn64z0eej/k6Hkn629r5p64WRkY+tgEKYPjRyIxsPpKLT5xA2S2abZZInri+hyfmEpxnw/Sk/gD379U9B0z50OJmnE9k6P08gzTdvroq5kHEzcXb9N+4OBHc9juaNgoJNPU/0pTdn+6xVPzeLYjr6kPfZ7P4FIiOPpP477iYtR7fg4zAPdDPQPoozDz/ZOp5WFDs0PGgz0eHI3jDJIOyXT6EmdYHri4msUIPwGQvdf0Gi7kC750h8NE9enDs/n1+d/a9240HDoeiU9u58x11Wn3csl61fs8bQ3CvkaTh5a1H3p34fDZKL7iR0VqP634XRyP5388u//FgRvF8icNfosb0v2o/s5x1hwflrIZ7ZYMXHmat6U6H4W7SQZ/OMZVX9cCrJ+LERZqcjdTOTzaPkxGYsKUdBqzLPk6E6eknmRAG15+PEKuWjoh1VRM9mO57Iez0LC46fFJR7FRQsOXEXtuawgQI43wUX/U2J9SLw4q8xLAy8kbn0ZDh4Fxavvf9iMi2P4h9+mw8lP3+d/FoosX91871O94lVHtgoiZ16mI58gYj5BJJdAlMvqHUTSZwPL50CUKbF3EPnQcZYD1Q295jqeXi4Sy2/ohw2j0WXpihV6ki7PL5+spr3fXbpCxnsPbZdlBk82py3fHclrecsrSzrL4ZyUSTe9Ue4HwReSPy56MeW0h0bOkvQma8mDK7fvQ/ZgL5YCLWzbeubXR9r01fzTD0826lre1+qNmme8TLbK0rmsxH//Rwvg/0nF/i5TZfn7Dz+t/P5oNxSSd/pQCy+wUjbVYlUcFXItelAgyz+XPJcmr7LMD3nytpP57ckiOt8crPfs3f348VjdDf0/LgZTmybZP1o9Chqfhqs6buZEXt1Mj8VcxcpIt6DGw1TJyVMiPiFhabmqiPVsK8/n9DcoMUtLlWyZUutprdbTZS1Nhq7Of5Zu8dl636Tedc2ldCssW36Yk1ydhtxGMbowsDXvmyipHhU+1cte/CX7e9lZTsmHd5k+lMyPjknqOx6nlFKF02+8KJUdwpjUdMpkOY0eDpH0o9HDBF2th6mWVI56xWB2um5Sy+HBJfUhxKvheIjQ9raEqaTxwD4dwCzpXbJlyr5SohYT8hVe9a2/3dsCZ9k21MTr7tpy+HrYPOvHZhdm6+s6yrOk3fZsCB5G8PvIQVLSOECvljw7aiCp5SSFkmCEfoNAIQrRbR3Lp0sGf8Jr8JdtVkhq3ZNRUi+FvOolFxa7ln1eJZWS0qNSebKwpJ5kaOVGjcqrQvl5XEltR46VNO7Sb1D+8H7Ncx6hknYcca+Yewh99pVhrSQUlWcowkcHiL4ORCyLR69RVJbZJakjb01JPGLhtZ+Y2BAUejxhumQnMeF1hMEhWhn41psFteTghEPkF4uLoLDGnFplcYn9xrtiU7xby8l9ZQPgShB9dua6sKBsQ4ucpa+PIcIw/VdwItl73+CDk+fajZrTvnfqunqn4+f0Wq/x4a1HvtptSTu8</t>
  </si>
  <si>
    <t>RfctV/3gCXIxd5JPwvrkWwRNFdpPkkryLaOjsG5wvv7rbb6KsvtZj9I1c+lfe5Uth+tlOwuyC9fD3z9YHaWPK1xtpu/KkuUfTn55O7LxyI4/B3fDaLZfIMn2K9zZiU41XWxySJfHzW52xaf2dYBw0AknQb4+Tr0h5A2TwVm7l9WbLWpbrCwsfMt3k0WQGxkRQlRIiYWGCBnKyEIdGhUzmC7ry+7O1/29nw4Gvel9+nYp7ttBNLbpRozJ0Cnyv0fBaPh74UJifx/0k9lyzGUpTkY2XaWXX5z88n8=</t>
  </si>
  <si>
    <t>7Vhfc9s2DH/f3b4Dp4f2YXMt2XIcr3HvVDtxvEvsLHbS5clHi5DNRRJ1JOXU+/QD9c+Km2Rp0+2hnR8sESRA4AcQAHW0kpxtONwRzvpWz3Xb3eCQOb1Oy2WBe9izA2YHreCgE7Qc6Fok4KEGKcWd6lu2RSTEDKTS2xD61kTIiIbWux9/IORI0ngFiviCQUwjnD2BlIcti6g1gC6GjkVo7K+F7Fuvc8Lrn4ZI1FwbgRVt5Pz6B5IZ1bS+so3UA6QbG+5JKOjNQhVIhNSGWYHO7OzYraXjLJ1GwBy34XbatEG7btDoHgbQ9rtuK6C9ij2RIgGpOahsvKNsSW7ZBP8tsqFhioPLbDNiV9t/un5urPschiEoX/JEcxFXbE+tDnnE0UvPWHsmfPpMseNY4egc/Vktbj2+2vN9SPQM5AbkiYkLrXm8qjjnMoUnmNmfqdIDEaZR/IEzvVYV4wkN1ZOcp8Jv2/mOz2Uax36YMjgHTYcYJJ7Wki9TDY/setTciwiUBwpinSFJ0GCFz77lvsEDorcJ8o8wQK3d7rvVId2KVBd6ZKsIK91nnIFLURlfAyuVKKSgHPqRK5IL6FsX3uh4tpvEacYjiI0mqjLc6G64HpFxOf3wmIgatU4vFQexkjRZc8TITyUmBZQ2su22bTst2/x6vUOLRPQW0ORt3wpyPNVa3PkiWoq+pbOA2HDFl+bk58MIoiXISX5ohKYhOb25OL6c/Ty7Mg8yQC1SZdXse1C9CylYynVNt4vOYa/3QoW86QV5f+ZNBqiHNz8eTS9vSIPMp3PvjFyPJ2R+6U1+vxqf/aN6c4gSVVNuejwbvvfmtnPzQg0HaZSGxIvjFEJyLpY8hF/IDVBJvJW4r9ZR8wFfPxksg+nZ1fnky+LlHFQq4ROTzzFOXmjyiPKYUOJgWcGDpMg1ijcPk0rgpSZP56cYdZ95yEy22D/vVRrZTeSkIMtbhCZJuGUQ0DTUhZWlNKy8a6BYc9FsuTJpoUQJ02sIi5DHUNESyYXkGqFsYHVRmkptkgrWbPN4fJdKE5zlMc/SWiDijNk8F4r/ldUKX6mFH1KlzGBJ/duVFGnMFr4IhcxXS9inLUWY7c/xQHPfvKWmicg1R7VCvorNy6Z6i1Pj4UWuU8aKDLk6VU5vVsjUoIINxN8dCsboGgaCse8OArS5HPpZF/H/mXkQqjo4VXtCV0AUhJB3HWtuGj7TYZvNVIVTfhEQkuWNyoOwvQr1W00xVb9a6bcFhobWrBG/MUQNenUki8BDQPxbYJj7E1NJyljjG6EzLCQu21W8wez6XvWrBhjaCxEEylygsLnM3VenfFfRu8O3JFXluCikCm9Wy20iVGZR1cd/2rVmyODuVJV3k2EparamEvNE3zIvwIq1pT77TfkZZt9wnE2SonE9PR4dT0cWmWQ2ZbemUw6SSn+NfprNvcnQuxxaZFyItOs27ln0RYYWDWbdxmL+qxk5uEI7RjUj7f/ayLKnfKmVO7U+a/vqjvFvojzH288bdwfywfNBflDebHo1e2OE7kS2Xygyu/+49k5gz/0aoZD3+IUjcsRdLFIRlqGYtB3yG403uAdp2Q6C4tMkd9GFQ8wYPmrMgAstFqYxN0lkV9+KzGq+Ci17ra7bbtsNemAHDbcDbqPntjuNA7d7AB3a8RlQZBWp9LO8FQsN92tfx/7Gk27WUMUs1zX/tlF8JHGqt9Yeg06TEB68NN3PT7mPceje3Ro/2k7buSeoWZd01KzHRHGjqg8GIuHATqSI8i9sY5Y5ufqKs38qp1nM5Pe4o2b5WfTd3w==</t>
  </si>
  <si>
    <t>bVDRSsQwEHwX/IeQ9+aSNLUttAciKoLgm/iaZnchXK8pabjq39vrYQ/Fx52ZndnZJhB5h3OIh2m0DtkJ4+TD0HIjpFC5FpKzox9c73FIG5kvZFVyNmPnj2OICWGzaPmT7Sfk+9sbxpqIZxpsshOmacX+osxDywupO6U6lREok5kit5ktDWVlRZi70miyNWe7i+nuH9fm0uTkcd5irtCaURuTl1SBqgttgExVSwJJmu4K0gqXPmdp+hqXDm/r6j3AyyA+Xh8CoHj8dNg/Rw/vi+p6y+/cn3l7x/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</si>
</sst>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+#,##0;\-#,##0;\+#,##0;* @"/>
    <numFmt numFmtId="165" formatCode="#,##0.0;\-#,##0.0;#,##0.0;* @"/>
    <numFmt numFmtId="166" formatCode="\+#,##0.0&quot;%&quot;;\-#,##0.0&quot;%&quot;;\+#,##0.0&quot;%&quot;;* @"/>
    <numFmt numFmtId="167" formatCode="#,##0;\-#,##0;#,##0;* @"/>
    <numFmt numFmtId="168" formatCode="#,##0.00;\-#,##0.00;#,##0.00;* @"/>
    <numFmt numFmtId="169" formatCode="#,##0.00;\(#,##0.00\);#,##0.00;* @"/>
    <numFmt numFmtId="170" formatCode="#,##0.0_ ;\-#,##0.0\ "/>
    <numFmt numFmtId="171" formatCode="0.0%"/>
    <numFmt numFmtId="172" formatCode="&quot;€&quot;#,###.00;\(&quot;€&quot;#,###.00\);&quot;€&quot;#,###.00;* 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169" fontId="1" fillId="0" borderId="0" xfId="0" applyNumberFormat="1" applyFont="1" applyAlignment="1">
      <alignment vertical="center" wrapText="1"/>
    </xf>
    <xf numFmtId="170" fontId="0" fillId="0" borderId="0" xfId="0" applyNumberFormat="1"/>
    <xf numFmtId="171" fontId="0" fillId="0" borderId="0" xfId="0" applyNumberFormat="1"/>
    <xf numFmtId="171" fontId="1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0" fontId="0" fillId="0" borderId="0" xfId="0" applyAlignment="1"/>
    <xf numFmtId="171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6"/>
  <sheetViews>
    <sheetView workbookViewId="0"/>
  </sheetViews>
  <sheetFormatPr baseColWidth="10" defaultRowHeight="15" x14ac:dyDescent="0.25"/>
  <sheetData>
    <row r="1" spans="1:12" x14ac:dyDescent="0.25">
      <c r="B1" s="14" t="s">
        <v>0</v>
      </c>
    </row>
    <row r="2" spans="1:12" x14ac:dyDescent="0.25">
      <c r="B2" s="14"/>
    </row>
    <row r="3" spans="1:12" x14ac:dyDescent="0.25">
      <c r="A3" t="s">
        <v>48</v>
      </c>
      <c r="B3" s="1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  <c r="I3" t="s">
        <v>56</v>
      </c>
      <c r="J3" t="s">
        <v>57</v>
      </c>
      <c r="K3" t="s">
        <v>58</v>
      </c>
      <c r="L3" t="s">
        <v>59</v>
      </c>
    </row>
    <row r="4" spans="1:12" x14ac:dyDescent="0.25">
      <c r="A4" t="s">
        <v>3</v>
      </c>
      <c r="B4" t="s">
        <v>66</v>
      </c>
    </row>
    <row r="5" spans="1:12" x14ac:dyDescent="0.25">
      <c r="A5" t="s">
        <v>2</v>
      </c>
      <c r="B5" t="s">
        <v>65</v>
      </c>
    </row>
    <row r="6" spans="1:12" x14ac:dyDescent="0.25">
      <c r="A6" t="s">
        <v>1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D1:CQ293"/>
  <sheetViews>
    <sheetView tabSelected="1" topLeftCell="A2" zoomScale="90" zoomScaleNormal="90" workbookViewId="0">
      <selection activeCell="X19" sqref="X19"/>
    </sheetView>
  </sheetViews>
  <sheetFormatPr baseColWidth="10" defaultRowHeight="15" x14ac:dyDescent="0.25"/>
  <cols>
    <col min="1" max="1" width="4.5703125" customWidth="1"/>
    <col min="2" max="3" width="3.28515625" customWidth="1"/>
    <col min="4" max="4" width="10.7109375" customWidth="1"/>
    <col min="5" max="5" width="32.42578125" customWidth="1"/>
    <col min="6" max="6" width="8.140625" customWidth="1"/>
    <col min="7" max="7" width="11.85546875" customWidth="1"/>
    <col min="8" max="8" width="10.140625" bestFit="1" customWidth="1"/>
    <col min="9" max="10" width="9.7109375" customWidth="1"/>
    <col min="11" max="11" width="11.85546875" bestFit="1" customWidth="1"/>
    <col min="12" max="12" width="8.28515625" customWidth="1"/>
    <col min="13" max="13" width="9.140625" customWidth="1"/>
    <col min="14" max="15" width="4.42578125" customWidth="1"/>
    <col min="16" max="16" width="6.140625" bestFit="1" customWidth="1"/>
    <col min="17" max="17" width="7.28515625" bestFit="1" customWidth="1"/>
    <col min="18" max="18" width="7.85546875" bestFit="1" customWidth="1"/>
    <col min="19" max="21" width="6.140625" customWidth="1"/>
    <col min="22" max="22" width="10.28515625" customWidth="1"/>
    <col min="23" max="24" width="9.42578125" customWidth="1"/>
    <col min="25" max="25" width="10.28515625" customWidth="1"/>
    <col min="26" max="26" width="10.42578125" customWidth="1"/>
    <col min="27" max="27" width="8.7109375" customWidth="1"/>
    <col min="28" max="28" width="10.42578125" customWidth="1"/>
    <col min="29" max="29" width="9.85546875" customWidth="1"/>
    <col min="30" max="30" width="7.85546875" customWidth="1"/>
    <col min="31" max="31" width="13.7109375" customWidth="1"/>
    <col min="32" max="33" width="7.85546875" customWidth="1"/>
    <col min="34" max="34" width="9.7109375" bestFit="1" customWidth="1"/>
    <col min="35" max="35" width="8.42578125" customWidth="1"/>
    <col min="36" max="36" width="9.5703125" customWidth="1"/>
    <col min="37" max="37" width="8.5703125" customWidth="1"/>
    <col min="38" max="38" width="10.28515625" customWidth="1"/>
    <col min="39" max="39" width="9.7109375" bestFit="1" customWidth="1"/>
    <col min="40" max="40" width="10.28515625" bestFit="1" customWidth="1"/>
    <col min="41" max="41" width="9.7109375" bestFit="1" customWidth="1"/>
    <col min="42" max="42" width="7.7109375" bestFit="1" customWidth="1"/>
    <col min="43" max="43" width="9.7109375" bestFit="1" customWidth="1"/>
    <col min="44" max="44" width="7.7109375" bestFit="1" customWidth="1"/>
    <col min="45" max="45" width="9.7109375" bestFit="1" customWidth="1"/>
    <col min="46" max="46" width="10.28515625" bestFit="1" customWidth="1"/>
    <col min="47" max="47" width="9.7109375" bestFit="1" customWidth="1"/>
    <col min="48" max="48" width="10.28515625" bestFit="1" customWidth="1"/>
    <col min="49" max="49" width="9.7109375" bestFit="1" customWidth="1"/>
    <col min="50" max="50" width="7.42578125" customWidth="1"/>
    <col min="51" max="51" width="10" customWidth="1"/>
    <col min="52" max="52" width="10.85546875" customWidth="1"/>
    <col min="53" max="53" width="10.7109375" customWidth="1"/>
    <col min="54" max="54" width="7.7109375" bestFit="1" customWidth="1"/>
    <col min="55" max="55" width="9.5703125" customWidth="1"/>
    <col min="56" max="56" width="10.5703125" customWidth="1"/>
    <col min="57" max="57" width="9.7109375" customWidth="1"/>
    <col min="58" max="58" width="8.7109375" customWidth="1"/>
    <col min="59" max="59" width="10" customWidth="1"/>
    <col min="60" max="60" width="10.140625" customWidth="1"/>
    <col min="61" max="61" width="9.7109375" customWidth="1"/>
    <col min="62" max="62" width="10.42578125" customWidth="1"/>
    <col min="63" max="63" width="9.7109375" bestFit="1" customWidth="1"/>
    <col min="64" max="64" width="8.42578125" customWidth="1"/>
    <col min="65" max="65" width="6.85546875" customWidth="1"/>
    <col min="66" max="66" width="7.42578125" customWidth="1"/>
    <col min="67" max="67" width="8.42578125" customWidth="1"/>
    <col min="68" max="68" width="7.85546875" customWidth="1"/>
    <col min="69" max="69" width="5.42578125" customWidth="1"/>
    <col min="70" max="70" width="8.140625" customWidth="1"/>
    <col min="71" max="72" width="4.42578125" customWidth="1"/>
    <col min="73" max="73" width="5.140625" customWidth="1"/>
    <col min="74" max="74" width="5" customWidth="1"/>
    <col min="75" max="75" width="4.5703125" customWidth="1"/>
    <col min="76" max="76" width="4.42578125" customWidth="1"/>
    <col min="77" max="77" width="7.5703125" customWidth="1"/>
    <col min="78" max="78" width="8.42578125" customWidth="1"/>
    <col min="79" max="79" width="6.7109375" customWidth="1"/>
    <col min="80" max="80" width="7.42578125" bestFit="1" customWidth="1"/>
    <col min="81" max="81" width="6.85546875" bestFit="1" customWidth="1"/>
    <col min="82" max="82" width="7.42578125" bestFit="1" customWidth="1"/>
    <col min="83" max="83" width="8.140625" bestFit="1" customWidth="1"/>
    <col min="84" max="84" width="7.85546875" bestFit="1" customWidth="1"/>
    <col min="85" max="85" width="5.42578125" bestFit="1" customWidth="1"/>
    <col min="86" max="86" width="8.140625" bestFit="1" customWidth="1"/>
    <col min="87" max="88" width="3.42578125" bestFit="1" customWidth="1"/>
    <col min="89" max="90" width="4.42578125" bestFit="1" customWidth="1"/>
    <col min="91" max="91" width="4.5703125" bestFit="1" customWidth="1"/>
    <col min="92" max="92" width="4.42578125" bestFit="1" customWidth="1"/>
    <col min="93" max="93" width="7.5703125" bestFit="1" customWidth="1"/>
    <col min="94" max="94" width="8.42578125" bestFit="1" customWidth="1"/>
    <col min="95" max="95" width="6.7109375" bestFit="1" customWidth="1"/>
  </cols>
  <sheetData>
    <row r="1" spans="4:31" ht="15" hidden="1" customHeight="1" x14ac:dyDescent="0.25">
      <c r="G1" s="16" t="s">
        <v>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4:31" ht="15" customHeight="1" x14ac:dyDescent="0.25"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4:31" ht="15" customHeight="1" x14ac:dyDescent="0.25">
      <c r="D3" s="2"/>
      <c r="E3" s="2"/>
      <c r="F3" s="2"/>
      <c r="G3" s="2" t="s">
        <v>16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39</v>
      </c>
      <c r="U3" s="2"/>
      <c r="V3" s="2"/>
      <c r="W3" s="2"/>
      <c r="X3" s="2"/>
    </row>
    <row r="4" spans="4:31" ht="15" customHeight="1" x14ac:dyDescent="0.25">
      <c r="D4" s="2" t="s">
        <v>34</v>
      </c>
      <c r="E4" s="2" t="s">
        <v>35</v>
      </c>
      <c r="F4" s="2" t="s">
        <v>17</v>
      </c>
      <c r="G4" s="3"/>
      <c r="H4" s="4">
        <f>+H6+H8+H10+H12+H14+H16+H18+H20+H22+H24+H26+H28+H30+H32+H34+H36+H38+H40+H42+H44+H46+H48+H50+H52+H54+H56</f>
        <v>10831.857</v>
      </c>
      <c r="I4" s="11">
        <f>H4/H$4</f>
        <v>1</v>
      </c>
      <c r="J4" s="5"/>
      <c r="K4" s="4">
        <f>+K6+K8+K10+K12+K14+K16+K18+K20+K22+K24+K26+K28+K30+K32+K34+K36+K38+K40+K42+K44+K46+K48+K50+K52+K54+K56</f>
        <v>98340.415000000008</v>
      </c>
      <c r="L4" s="11">
        <f>K4/K$4</f>
        <v>1</v>
      </c>
      <c r="M4" s="5"/>
      <c r="N4" s="6"/>
      <c r="O4" s="6"/>
      <c r="P4" s="4"/>
      <c r="Q4" s="7"/>
      <c r="R4" s="4"/>
      <c r="S4" s="8">
        <f>K4/H4</f>
        <v>9.0788140020681602</v>
      </c>
      <c r="T4" s="8">
        <f>S4*0.75</f>
        <v>6.8091105015511202</v>
      </c>
      <c r="U4" s="8"/>
      <c r="V4" s="12"/>
      <c r="W4" s="4"/>
      <c r="X4" s="4"/>
    </row>
    <row r="5" spans="4:31" ht="15" customHeight="1" x14ac:dyDescent="0.25">
      <c r="D5" s="2"/>
      <c r="E5" s="2"/>
      <c r="F5" s="2" t="s">
        <v>18</v>
      </c>
      <c r="G5" s="3">
        <f>(H5-H4)*1000</f>
        <v>1138244.0000000007</v>
      </c>
      <c r="H5" s="4">
        <f>+H7+H9+H11+H13+H15+H17+H19+H21+H23+H25+H27+H29+H31+H33+H35+H37+H39+H41+H43+H45+H47+H49+H51+H53+H55+H57</f>
        <v>11970.101000000001</v>
      </c>
      <c r="I5" s="11">
        <f>H5/H$5</f>
        <v>1</v>
      </c>
      <c r="J5" s="11">
        <f>(H5-H4)/H4</f>
        <v>0.10508299731061817</v>
      </c>
      <c r="K5" s="4">
        <f>+K7+K9+K11+K13+K15+K17+K19+K21+K23+K25+K27+K29+K31+K33+K35+K37+K39+K41+K43+K45+K47+K49+K51+K53+K55+K57</f>
        <v>108314.16800000001</v>
      </c>
      <c r="L5" s="11">
        <f>K5/K$5</f>
        <v>1</v>
      </c>
      <c r="M5" s="11">
        <f>(K5-K4)/K4</f>
        <v>0.10142069260130737</v>
      </c>
      <c r="N5" s="6"/>
      <c r="O5" s="6"/>
      <c r="P5" s="4"/>
      <c r="Q5" s="7"/>
      <c r="R5" s="4"/>
      <c r="S5" s="8">
        <f>K5/H5</f>
        <v>9.0487263223593519</v>
      </c>
      <c r="T5" s="8">
        <f t="shared" ref="T5:T57" si="0">S5*0.75</f>
        <v>6.7865447417695144</v>
      </c>
      <c r="U5" s="8"/>
      <c r="V5" s="12"/>
      <c r="W5" s="4"/>
      <c r="X5" s="4"/>
    </row>
    <row r="6" spans="4:31" ht="15" customHeight="1" x14ac:dyDescent="0.25">
      <c r="D6" s="2"/>
      <c r="E6" s="2" t="s">
        <v>27</v>
      </c>
      <c r="F6" s="2" t="s">
        <v>17</v>
      </c>
      <c r="G6" s="3"/>
      <c r="H6" s="4">
        <v>3306.201</v>
      </c>
      <c r="I6" s="18">
        <f t="shared" ref="I6" si="1">H6/H$4</f>
        <v>0.30522938033616953</v>
      </c>
      <c r="J6" s="19"/>
      <c r="K6" s="4">
        <v>27961.892</v>
      </c>
      <c r="L6" s="11">
        <f t="shared" ref="L6" si="2">K6/K$4</f>
        <v>0.28433774659177508</v>
      </c>
      <c r="M6" s="5"/>
      <c r="N6" s="6">
        <v>97</v>
      </c>
      <c r="O6" s="6">
        <v>97</v>
      </c>
      <c r="P6" s="4">
        <v>3.3006319999999998</v>
      </c>
      <c r="Q6" s="7">
        <v>0.54259639999999998</v>
      </c>
      <c r="R6" s="4">
        <v>8.2486166000000001</v>
      </c>
      <c r="S6" s="8">
        <v>8.4574084000000003</v>
      </c>
      <c r="T6" s="8">
        <f t="shared" si="0"/>
        <v>6.3430563000000006</v>
      </c>
      <c r="U6" s="8"/>
      <c r="V6" s="12"/>
      <c r="W6" s="4"/>
      <c r="X6" s="4"/>
    </row>
    <row r="7" spans="4:31" ht="15" customHeight="1" x14ac:dyDescent="0.25">
      <c r="D7" s="2"/>
      <c r="E7" s="2"/>
      <c r="F7" s="2" t="s">
        <v>18</v>
      </c>
      <c r="G7" s="3">
        <v>456472</v>
      </c>
      <c r="H7" s="4">
        <v>3762.6729999999998</v>
      </c>
      <c r="I7" s="18">
        <f t="shared" ref="I7" si="3">H7/H$5</f>
        <v>0.31433928585899146</v>
      </c>
      <c r="J7" s="19">
        <v>13.8065411</v>
      </c>
      <c r="K7" s="4">
        <v>31718.023000000001</v>
      </c>
      <c r="L7" s="11">
        <f t="shared" ref="L7" si="4">K7/K$5</f>
        <v>0.29283355617891094</v>
      </c>
      <c r="M7" s="5">
        <v>13.4330359</v>
      </c>
      <c r="N7" s="6">
        <v>98</v>
      </c>
      <c r="O7" s="6">
        <v>98</v>
      </c>
      <c r="P7" s="4">
        <v>3.2775859999999999</v>
      </c>
      <c r="Q7" s="7">
        <v>0.52249999999999996</v>
      </c>
      <c r="R7" s="4">
        <v>9.3154389000000002</v>
      </c>
      <c r="S7" s="8">
        <v>8.4296517000000009</v>
      </c>
      <c r="T7" s="8">
        <f t="shared" si="0"/>
        <v>6.3222387750000006</v>
      </c>
      <c r="U7" s="8"/>
      <c r="V7" s="12"/>
      <c r="W7" s="4"/>
      <c r="X7" s="4"/>
    </row>
    <row r="8" spans="4:31" ht="12.75" customHeight="1" x14ac:dyDescent="0.25">
      <c r="D8" s="2"/>
      <c r="E8" s="2" t="s">
        <v>26</v>
      </c>
      <c r="F8" s="2" t="s">
        <v>17</v>
      </c>
      <c r="G8" s="3"/>
      <c r="H8" s="4">
        <v>2165.4009999999998</v>
      </c>
      <c r="I8" s="11">
        <f t="shared" ref="I8" si="5">H8/H$4</f>
        <v>0.19991041240666305</v>
      </c>
      <c r="J8" s="5"/>
      <c r="K8" s="4">
        <v>10062.288</v>
      </c>
      <c r="L8" s="11">
        <f t="shared" ref="L8" si="6">K8/K$4</f>
        <v>0.10232098369729271</v>
      </c>
      <c r="M8" s="5"/>
      <c r="N8" s="6">
        <v>68</v>
      </c>
      <c r="O8" s="6">
        <v>74</v>
      </c>
      <c r="P8" s="4">
        <v>2.3566289999999999</v>
      </c>
      <c r="Q8" s="7">
        <v>0.40523809999999999</v>
      </c>
      <c r="R8" s="4">
        <v>7.6986517000000001</v>
      </c>
      <c r="S8" s="8">
        <v>4.6468474000000004</v>
      </c>
      <c r="T8" s="8">
        <f t="shared" si="0"/>
        <v>3.4851355500000003</v>
      </c>
      <c r="U8" s="8"/>
      <c r="V8" s="12"/>
      <c r="W8" s="4"/>
      <c r="X8" s="4"/>
    </row>
    <row r="9" spans="4:31" ht="15" customHeight="1" x14ac:dyDescent="0.25">
      <c r="D9" s="2"/>
      <c r="E9" s="2"/>
      <c r="F9" s="2" t="s">
        <v>18</v>
      </c>
      <c r="G9" s="3">
        <v>108618</v>
      </c>
      <c r="H9" s="4">
        <v>2274.0189999999998</v>
      </c>
      <c r="I9" s="11">
        <f t="shared" ref="I9" si="7">H9/H$5</f>
        <v>0.18997492168194735</v>
      </c>
      <c r="J9" s="5">
        <v>5.0160685999999997</v>
      </c>
      <c r="K9" s="4">
        <v>10368.44</v>
      </c>
      <c r="L9" s="11">
        <f t="shared" ref="L9" si="8">K9/K$5</f>
        <v>9.5725611814698144E-2</v>
      </c>
      <c r="M9" s="5">
        <v>3.0425684</v>
      </c>
      <c r="N9" s="6">
        <v>69</v>
      </c>
      <c r="O9" s="6">
        <v>74</v>
      </c>
      <c r="P9" s="4">
        <v>2.1474389999999999</v>
      </c>
      <c r="Q9" s="7">
        <v>0.37196360000000001</v>
      </c>
      <c r="R9" s="4">
        <v>7.9972159999999999</v>
      </c>
      <c r="S9" s="8">
        <v>4.5595220999999997</v>
      </c>
      <c r="T9" s="8">
        <f t="shared" si="0"/>
        <v>3.419641575</v>
      </c>
      <c r="U9" s="8"/>
      <c r="V9" s="12"/>
      <c r="W9" s="4"/>
      <c r="X9" s="4"/>
    </row>
    <row r="10" spans="4:31" ht="15" customHeight="1" x14ac:dyDescent="0.25">
      <c r="D10" s="2"/>
      <c r="E10" s="2" t="s">
        <v>33</v>
      </c>
      <c r="F10" s="2" t="s">
        <v>17</v>
      </c>
      <c r="G10" s="3"/>
      <c r="H10" s="4">
        <v>1462.2940000000001</v>
      </c>
      <c r="I10" s="18">
        <f t="shared" ref="I10" si="9">H10/H$4</f>
        <v>0.13499938191576938</v>
      </c>
      <c r="J10" s="19"/>
      <c r="K10" s="4">
        <v>14712.632</v>
      </c>
      <c r="L10" s="11">
        <f t="shared" ref="L10" si="10">K10/K$4</f>
        <v>0.14960921204166158</v>
      </c>
      <c r="M10" s="5"/>
      <c r="N10" s="6">
        <v>76</v>
      </c>
      <c r="O10" s="6">
        <v>73</v>
      </c>
      <c r="P10" s="4">
        <v>2.6605449999999999</v>
      </c>
      <c r="Q10" s="7">
        <v>0.44772279999999998</v>
      </c>
      <c r="R10" s="4">
        <v>4.6639758000000002</v>
      </c>
      <c r="S10" s="8">
        <v>10.061336499999999</v>
      </c>
      <c r="T10" s="8">
        <f t="shared" si="0"/>
        <v>7.5460023749999996</v>
      </c>
      <c r="U10" s="8"/>
      <c r="V10" s="12"/>
      <c r="W10" s="4"/>
      <c r="X10" s="4"/>
    </row>
    <row r="11" spans="4:31" ht="15" customHeight="1" x14ac:dyDescent="0.25">
      <c r="D11" s="2"/>
      <c r="E11" s="2"/>
      <c r="F11" s="2" t="s">
        <v>18</v>
      </c>
      <c r="G11" s="3">
        <v>222011</v>
      </c>
      <c r="H11" s="4">
        <v>1684.3050000000001</v>
      </c>
      <c r="I11" s="18">
        <f t="shared" ref="I11" si="11">H11/H$5</f>
        <v>0.1407093390440064</v>
      </c>
      <c r="J11" s="19">
        <v>15.182377799999999</v>
      </c>
      <c r="K11" s="4">
        <v>16746.335999999999</v>
      </c>
      <c r="L11" s="11">
        <f t="shared" ref="L11" si="12">K11/K$5</f>
        <v>0.15460891505901608</v>
      </c>
      <c r="M11" s="5">
        <v>13.8228428</v>
      </c>
      <c r="N11" s="6">
        <v>77</v>
      </c>
      <c r="O11" s="6">
        <v>75</v>
      </c>
      <c r="P11" s="4">
        <v>2.705505</v>
      </c>
      <c r="Q11" s="7">
        <v>0.45500000000000002</v>
      </c>
      <c r="R11" s="4">
        <v>5.3488487999999998</v>
      </c>
      <c r="S11" s="8">
        <v>9.9425793000000002</v>
      </c>
      <c r="T11" s="8">
        <f t="shared" si="0"/>
        <v>7.4569344750000006</v>
      </c>
      <c r="U11" s="8"/>
      <c r="V11" s="12"/>
      <c r="W11" s="4"/>
      <c r="X11" s="4"/>
    </row>
    <row r="12" spans="4:31" ht="15" customHeight="1" x14ac:dyDescent="0.25">
      <c r="D12" s="2"/>
      <c r="E12" s="2" t="s">
        <v>40</v>
      </c>
      <c r="F12" s="2" t="s">
        <v>17</v>
      </c>
      <c r="G12" s="3"/>
      <c r="H12" s="4">
        <v>1349.277</v>
      </c>
      <c r="I12" s="18">
        <f t="shared" ref="I12" si="13">H12/H$4</f>
        <v>0.12456562157347535</v>
      </c>
      <c r="J12" s="19"/>
      <c r="K12" s="4">
        <v>12295.94</v>
      </c>
      <c r="L12" s="11">
        <f t="shared" ref="L12" si="14">K12/K$4</f>
        <v>0.12503445302727265</v>
      </c>
      <c r="M12" s="5"/>
      <c r="N12" s="6">
        <v>76</v>
      </c>
      <c r="O12" s="6">
        <v>81</v>
      </c>
      <c r="P12" s="4">
        <v>2.072206</v>
      </c>
      <c r="Q12" s="7">
        <v>0.3676316</v>
      </c>
      <c r="R12" s="4">
        <v>4.3134945</v>
      </c>
      <c r="S12" s="8">
        <v>9.1129841999999996</v>
      </c>
      <c r="T12" s="8">
        <f t="shared" si="0"/>
        <v>6.8347381499999997</v>
      </c>
      <c r="U12" s="8"/>
      <c r="V12" s="12"/>
      <c r="W12" s="4"/>
      <c r="X12" s="4"/>
      <c r="AE12" s="9"/>
    </row>
    <row r="13" spans="4:31" ht="15.75" customHeight="1" x14ac:dyDescent="0.25">
      <c r="D13" s="2"/>
      <c r="E13" s="2"/>
      <c r="F13" s="2" t="s">
        <v>18</v>
      </c>
      <c r="G13" s="3">
        <v>163339</v>
      </c>
      <c r="H13" s="4">
        <v>1512.616</v>
      </c>
      <c r="I13" s="18">
        <f t="shared" ref="I13" si="15">H13/H$5</f>
        <v>0.12636618521431023</v>
      </c>
      <c r="J13" s="19">
        <v>12.105668400000001</v>
      </c>
      <c r="K13" s="4">
        <v>13852.377</v>
      </c>
      <c r="L13" s="11">
        <f t="shared" ref="L13" si="16">K13/K$5</f>
        <v>0.12789072063037957</v>
      </c>
      <c r="M13" s="5">
        <v>12.6581376</v>
      </c>
      <c r="N13" s="6">
        <v>77</v>
      </c>
      <c r="O13" s="6">
        <v>82</v>
      </c>
      <c r="P13" s="4">
        <v>2.0047090000000001</v>
      </c>
      <c r="Q13" s="7">
        <v>0.3575738</v>
      </c>
      <c r="R13" s="4">
        <v>4.8151302999999999</v>
      </c>
      <c r="S13" s="8">
        <v>9.1578940000000006</v>
      </c>
      <c r="T13" s="8">
        <f t="shared" si="0"/>
        <v>6.8684205000000009</v>
      </c>
      <c r="U13" s="8"/>
      <c r="V13" s="12"/>
      <c r="W13" s="4"/>
      <c r="X13" s="4"/>
      <c r="AE13" s="10"/>
    </row>
    <row r="14" spans="4:31" ht="15" customHeight="1" x14ac:dyDescent="0.25">
      <c r="D14" s="2"/>
      <c r="E14" s="2" t="s">
        <v>29</v>
      </c>
      <c r="F14" s="2" t="s">
        <v>17</v>
      </c>
      <c r="G14" s="3"/>
      <c r="H14" s="4">
        <v>761.98299999999995</v>
      </c>
      <c r="I14" s="11">
        <f t="shared" ref="I14" si="17">H14/H$4</f>
        <v>7.0346478909387375E-2</v>
      </c>
      <c r="J14" s="5"/>
      <c r="K14" s="4">
        <v>12806.781999999999</v>
      </c>
      <c r="L14" s="11">
        <f t="shared" ref="L14" si="18">K14/K$4</f>
        <v>0.13022908231574981</v>
      </c>
      <c r="M14" s="5"/>
      <c r="N14" s="6">
        <v>80</v>
      </c>
      <c r="O14" s="6">
        <v>73</v>
      </c>
      <c r="P14" s="4">
        <v>2.5545019999999998</v>
      </c>
      <c r="Q14" s="7">
        <v>0.56012580000000001</v>
      </c>
      <c r="R14" s="4">
        <v>2.3019156999999999</v>
      </c>
      <c r="S14" s="8">
        <v>16.8071755</v>
      </c>
      <c r="T14" s="8">
        <f t="shared" si="0"/>
        <v>12.605381625</v>
      </c>
      <c r="U14" s="8"/>
      <c r="V14" s="12"/>
      <c r="W14" s="4"/>
      <c r="X14" s="4"/>
      <c r="AE14" s="9"/>
    </row>
    <row r="15" spans="4:31" ht="15" customHeight="1" x14ac:dyDescent="0.25">
      <c r="D15" s="2"/>
      <c r="E15" s="2"/>
      <c r="F15" s="2" t="s">
        <v>18</v>
      </c>
      <c r="G15" s="3">
        <v>27964</v>
      </c>
      <c r="H15" s="4">
        <v>789.947</v>
      </c>
      <c r="I15" s="11">
        <f t="shared" ref="I15" si="19">H15/H$5</f>
        <v>6.5993344584143437E-2</v>
      </c>
      <c r="J15" s="5">
        <v>3.6698981000000002</v>
      </c>
      <c r="K15" s="4">
        <v>13677.91</v>
      </c>
      <c r="L15" s="11">
        <f t="shared" ref="L15" si="20">K15/K$5</f>
        <v>0.12627997105604874</v>
      </c>
      <c r="M15" s="5">
        <v>6.8020835000000002</v>
      </c>
      <c r="N15" s="6">
        <v>83</v>
      </c>
      <c r="O15" s="6">
        <v>76</v>
      </c>
      <c r="P15" s="4">
        <v>2.4151630000000002</v>
      </c>
      <c r="Q15" s="7">
        <v>0.48283540000000003</v>
      </c>
      <c r="R15" s="4">
        <v>2.3414883999999998</v>
      </c>
      <c r="S15" s="8">
        <v>17.314971799999999</v>
      </c>
      <c r="T15" s="8">
        <f t="shared" si="0"/>
        <v>12.98622885</v>
      </c>
      <c r="U15" s="8"/>
      <c r="V15" s="12"/>
      <c r="W15" s="4"/>
      <c r="X15" s="4"/>
    </row>
    <row r="16" spans="4:31" ht="17.25" customHeight="1" x14ac:dyDescent="0.25">
      <c r="D16" s="2"/>
      <c r="E16" s="2" t="s">
        <v>22</v>
      </c>
      <c r="F16" s="2" t="s">
        <v>17</v>
      </c>
      <c r="G16" s="3"/>
      <c r="H16" s="4">
        <v>378.13200000000001</v>
      </c>
      <c r="I16" s="11">
        <f t="shared" ref="I16" si="21">H16/H$4</f>
        <v>3.4909249632819196E-2</v>
      </c>
      <c r="J16" s="5"/>
      <c r="K16" s="4">
        <v>3101.9360000000001</v>
      </c>
      <c r="L16" s="11">
        <f t="shared" ref="L16" si="22">K16/K$4</f>
        <v>3.1542840245284705E-2</v>
      </c>
      <c r="M16" s="5"/>
      <c r="N16" s="6">
        <v>43</v>
      </c>
      <c r="O16" s="6">
        <v>47</v>
      </c>
      <c r="P16" s="4">
        <v>1.418053</v>
      </c>
      <c r="Q16" s="7">
        <v>0.23267860000000001</v>
      </c>
      <c r="R16" s="4">
        <v>2.1084955999999999</v>
      </c>
      <c r="S16" s="8">
        <v>8.2033152000000005</v>
      </c>
      <c r="T16" s="8">
        <f t="shared" si="0"/>
        <v>6.1524864000000008</v>
      </c>
      <c r="U16" s="8"/>
      <c r="V16" s="12"/>
      <c r="W16" s="4"/>
      <c r="X16" s="4"/>
    </row>
    <row r="17" spans="4:24" ht="15" customHeight="1" x14ac:dyDescent="0.25">
      <c r="D17" s="2"/>
      <c r="E17" s="2"/>
      <c r="F17" s="2" t="s">
        <v>18</v>
      </c>
      <c r="G17" s="3">
        <v>24008</v>
      </c>
      <c r="H17" s="4">
        <v>402.14</v>
      </c>
      <c r="I17" s="11">
        <f t="shared" ref="I17" si="23">H17/H$5</f>
        <v>3.3595372336457312E-2</v>
      </c>
      <c r="J17" s="5">
        <v>6.3491055999999997</v>
      </c>
      <c r="K17" s="4">
        <v>3318.5320000000002</v>
      </c>
      <c r="L17" s="11">
        <f t="shared" ref="L17" si="24">K17/K$5</f>
        <v>3.0638023273188045E-2</v>
      </c>
      <c r="M17" s="5">
        <v>6.9826069999999998</v>
      </c>
      <c r="N17" s="6">
        <v>42</v>
      </c>
      <c r="O17" s="6">
        <v>46</v>
      </c>
      <c r="P17" s="4">
        <v>1.4187160000000001</v>
      </c>
      <c r="Q17" s="7">
        <v>0.2348171</v>
      </c>
      <c r="R17" s="4">
        <v>2.346422</v>
      </c>
      <c r="S17" s="8">
        <v>8.2521807999999996</v>
      </c>
      <c r="T17" s="8">
        <f t="shared" si="0"/>
        <v>6.1891356000000002</v>
      </c>
      <c r="U17" s="8"/>
      <c r="V17" s="12"/>
      <c r="W17" s="4"/>
      <c r="X17" s="4"/>
    </row>
    <row r="18" spans="4:24" ht="15" customHeight="1" x14ac:dyDescent="0.25">
      <c r="D18" s="2"/>
      <c r="E18" s="2" t="s">
        <v>31</v>
      </c>
      <c r="F18" s="2" t="s">
        <v>17</v>
      </c>
      <c r="G18" s="3"/>
      <c r="H18" s="4">
        <v>346.61</v>
      </c>
      <c r="I18" s="18">
        <f t="shared" ref="I18" si="25">H18/H$4</f>
        <v>3.1999129973743191E-2</v>
      </c>
      <c r="J18" s="19"/>
      <c r="K18" s="4">
        <v>3417.116</v>
      </c>
      <c r="L18" s="11">
        <f t="shared" ref="L18" si="26">K18/K$4</f>
        <v>3.4747829770700067E-2</v>
      </c>
      <c r="M18" s="5"/>
      <c r="N18" s="6">
        <v>57</v>
      </c>
      <c r="O18" s="6">
        <v>53</v>
      </c>
      <c r="P18" s="4">
        <v>1.250678</v>
      </c>
      <c r="Q18" s="7">
        <v>0.20004459999999999</v>
      </c>
      <c r="R18" s="4">
        <v>1.4823847999999999</v>
      </c>
      <c r="S18" s="8">
        <v>9.8586769000000007</v>
      </c>
      <c r="T18" s="8">
        <f t="shared" si="0"/>
        <v>7.394007675000001</v>
      </c>
      <c r="U18" s="8"/>
      <c r="V18" s="12"/>
      <c r="W18" s="4"/>
      <c r="X18" s="4"/>
    </row>
    <row r="19" spans="4:24" ht="15" customHeight="1" x14ac:dyDescent="0.25">
      <c r="D19" s="2"/>
      <c r="E19" s="2"/>
      <c r="F19" s="2" t="s">
        <v>18</v>
      </c>
      <c r="G19" s="3">
        <v>35639</v>
      </c>
      <c r="H19" s="4">
        <v>382.24900000000002</v>
      </c>
      <c r="I19" s="18">
        <f t="shared" ref="I19" si="27">H19/H$5</f>
        <v>3.1933648680157335E-2</v>
      </c>
      <c r="J19" s="19">
        <v>10.282161500000001</v>
      </c>
      <c r="K19" s="4">
        <v>3666.067</v>
      </c>
      <c r="L19" s="11">
        <f t="shared" ref="L19" si="28">K19/K$5</f>
        <v>3.38466062906932E-2</v>
      </c>
      <c r="M19" s="5">
        <v>7.2854125999999999</v>
      </c>
      <c r="N19" s="6">
        <v>56</v>
      </c>
      <c r="O19" s="6">
        <v>52</v>
      </c>
      <c r="P19" s="4">
        <v>1.2591159999999999</v>
      </c>
      <c r="Q19" s="7">
        <v>0.1974312</v>
      </c>
      <c r="R19" s="4">
        <v>1.6703039</v>
      </c>
      <c r="S19" s="8">
        <v>9.5907824000000002</v>
      </c>
      <c r="T19" s="8">
        <f t="shared" si="0"/>
        <v>7.1930867999999997</v>
      </c>
      <c r="U19" s="8"/>
      <c r="V19" s="12"/>
      <c r="W19" s="4"/>
      <c r="X19" s="4"/>
    </row>
    <row r="20" spans="4:24" ht="15" customHeight="1" x14ac:dyDescent="0.25">
      <c r="D20" s="2"/>
      <c r="E20" s="2" t="s">
        <v>30</v>
      </c>
      <c r="F20" s="2" t="s">
        <v>17</v>
      </c>
      <c r="G20" s="3"/>
      <c r="H20" s="4">
        <v>336.88799999999998</v>
      </c>
      <c r="I20" s="18">
        <f t="shared" ref="I20" si="29">H20/H$4</f>
        <v>3.1101592275451936E-2</v>
      </c>
      <c r="J20" s="19"/>
      <c r="K20" s="4">
        <v>3283.5810000000001</v>
      </c>
      <c r="L20" s="11">
        <f t="shared" ref="L20" si="30">K20/K$4</f>
        <v>3.3389944510606347E-2</v>
      </c>
      <c r="M20" s="5"/>
      <c r="N20" s="6">
        <v>38</v>
      </c>
      <c r="O20" s="6">
        <v>43</v>
      </c>
      <c r="P20" s="4">
        <v>1.813026</v>
      </c>
      <c r="Q20" s="7">
        <v>0.32878380000000001</v>
      </c>
      <c r="R20" s="4">
        <v>2.1272544999999998</v>
      </c>
      <c r="S20" s="8">
        <v>9.7468030999999993</v>
      </c>
      <c r="T20" s="8">
        <f t="shared" si="0"/>
        <v>7.310102324999999</v>
      </c>
      <c r="U20" s="8"/>
      <c r="V20" s="12"/>
      <c r="W20" s="4"/>
      <c r="X20" s="4"/>
    </row>
    <row r="21" spans="4:24" ht="15" customHeight="1" x14ac:dyDescent="0.25">
      <c r="D21" s="2"/>
      <c r="E21" s="2"/>
      <c r="F21" s="2" t="s">
        <v>18</v>
      </c>
      <c r="G21" s="3">
        <v>43029</v>
      </c>
      <c r="H21" s="4">
        <v>379.91699999999997</v>
      </c>
      <c r="I21" s="18">
        <f t="shared" ref="I21" si="31">H21/H$5</f>
        <v>3.1738829939697247E-2</v>
      </c>
      <c r="J21" s="19">
        <v>12.772494099999999</v>
      </c>
      <c r="K21" s="4">
        <v>3553.9670000000001</v>
      </c>
      <c r="L21" s="11">
        <f t="shared" ref="L21" si="32">K21/K$5</f>
        <v>3.2811653965712041E-2</v>
      </c>
      <c r="M21" s="5">
        <v>8.2344854999999999</v>
      </c>
      <c r="N21" s="6">
        <v>38</v>
      </c>
      <c r="O21" s="6">
        <v>42</v>
      </c>
      <c r="P21" s="4">
        <v>1.835642</v>
      </c>
      <c r="Q21" s="7">
        <v>0.3177778</v>
      </c>
      <c r="R21" s="4">
        <v>2.4380855000000001</v>
      </c>
      <c r="S21" s="8">
        <v>9.3545879999999997</v>
      </c>
      <c r="T21" s="8">
        <f t="shared" si="0"/>
        <v>7.0159409999999998</v>
      </c>
      <c r="U21" s="8"/>
      <c r="V21" s="12"/>
      <c r="W21" s="4"/>
      <c r="X21" s="4"/>
    </row>
    <row r="22" spans="4:24" ht="15" customHeight="1" x14ac:dyDescent="0.25">
      <c r="D22" s="2"/>
      <c r="E22" s="2" t="s">
        <v>41</v>
      </c>
      <c r="F22" s="2" t="s">
        <v>17</v>
      </c>
      <c r="G22" s="3"/>
      <c r="H22" s="4">
        <v>243.70099999999999</v>
      </c>
      <c r="I22" s="18">
        <f t="shared" ref="I22" si="33">H22/H$4</f>
        <v>2.2498542955284584E-2</v>
      </c>
      <c r="J22" s="19"/>
      <c r="K22" s="4">
        <v>5966.9290000000001</v>
      </c>
      <c r="L22" s="11">
        <f t="shared" ref="L22" si="34">K22/K$4</f>
        <v>6.0676264178872945E-2</v>
      </c>
      <c r="M22" s="5"/>
      <c r="N22" s="6">
        <v>39</v>
      </c>
      <c r="O22" s="6">
        <v>38</v>
      </c>
      <c r="P22" s="4">
        <v>2.075294</v>
      </c>
      <c r="Q22" s="7">
        <v>0.37054419999999999</v>
      </c>
      <c r="R22" s="4">
        <v>1.5166667</v>
      </c>
      <c r="S22" s="8">
        <v>24.484630800000001</v>
      </c>
      <c r="T22" s="8">
        <f t="shared" si="0"/>
        <v>18.3634731</v>
      </c>
      <c r="U22" s="8"/>
      <c r="V22" s="12"/>
      <c r="W22" s="4"/>
      <c r="X22" s="4"/>
    </row>
    <row r="23" spans="4:24" ht="16.5" customHeight="1" x14ac:dyDescent="0.25">
      <c r="D23" s="2"/>
      <c r="E23" s="2"/>
      <c r="F23" s="2" t="s">
        <v>18</v>
      </c>
      <c r="G23" s="3">
        <v>37610</v>
      </c>
      <c r="H23" s="4">
        <v>281.31099999999998</v>
      </c>
      <c r="I23" s="18">
        <f t="shared" ref="I23" si="35">H23/H$5</f>
        <v>2.3501138378030393E-2</v>
      </c>
      <c r="J23" s="19">
        <v>15.432846</v>
      </c>
      <c r="K23" s="4">
        <v>6486.241</v>
      </c>
      <c r="L23" s="11">
        <f t="shared" ref="L23" si="36">K23/K$5</f>
        <v>5.9883587897753131E-2</v>
      </c>
      <c r="M23" s="5">
        <v>8.7031703999999994</v>
      </c>
      <c r="N23" s="6">
        <v>39</v>
      </c>
      <c r="O23" s="6">
        <v>38</v>
      </c>
      <c r="P23" s="4">
        <v>2.030357</v>
      </c>
      <c r="Q23" s="7">
        <v>0.3447945</v>
      </c>
      <c r="R23" s="4">
        <v>1.7642857000000001</v>
      </c>
      <c r="S23" s="8">
        <v>23.057189399999999</v>
      </c>
      <c r="T23" s="8">
        <f t="shared" si="0"/>
        <v>17.292892049999999</v>
      </c>
      <c r="U23" s="8"/>
      <c r="V23" s="12"/>
      <c r="W23" s="4"/>
      <c r="X23" s="4"/>
    </row>
    <row r="24" spans="4:24" ht="15" customHeight="1" x14ac:dyDescent="0.25">
      <c r="D24" s="2"/>
      <c r="E24" s="2" t="s">
        <v>25</v>
      </c>
      <c r="F24" s="2" t="s">
        <v>17</v>
      </c>
      <c r="G24" s="3"/>
      <c r="H24" s="4">
        <v>134.04599999999999</v>
      </c>
      <c r="I24" s="18">
        <f t="shared" ref="I24" si="37">H24/H$4</f>
        <v>1.2375163372263869E-2</v>
      </c>
      <c r="J24" s="19"/>
      <c r="K24" s="4">
        <v>1226.0150000000001</v>
      </c>
      <c r="L24" s="11">
        <f t="shared" ref="L24" si="38">K24/K$4</f>
        <v>1.2467051313541843E-2</v>
      </c>
      <c r="M24" s="5"/>
      <c r="N24" s="6">
        <v>13</v>
      </c>
      <c r="O24" s="6">
        <v>18</v>
      </c>
      <c r="P24" s="4">
        <v>1.257647</v>
      </c>
      <c r="Q24" s="7">
        <v>0.20274510000000001</v>
      </c>
      <c r="R24" s="4">
        <v>2.5005882000000001</v>
      </c>
      <c r="S24" s="8">
        <v>9.1462258999999992</v>
      </c>
      <c r="T24" s="8">
        <f t="shared" si="0"/>
        <v>6.8596694249999999</v>
      </c>
      <c r="U24" s="8"/>
      <c r="V24" s="12"/>
      <c r="W24" s="4"/>
      <c r="X24" s="4"/>
    </row>
    <row r="25" spans="4:24" ht="15" customHeight="1" x14ac:dyDescent="0.25">
      <c r="D25" s="2"/>
      <c r="E25" s="2"/>
      <c r="F25" s="2" t="s">
        <v>18</v>
      </c>
      <c r="G25" s="3">
        <v>23734</v>
      </c>
      <c r="H25" s="4">
        <v>157.78</v>
      </c>
      <c r="I25" s="18">
        <f t="shared" ref="I25" si="39">H25/H$5</f>
        <v>1.3181175330099553E-2</v>
      </c>
      <c r="J25" s="19">
        <v>17.705862199999999</v>
      </c>
      <c r="K25" s="4">
        <v>1448.451</v>
      </c>
      <c r="L25" s="11">
        <f t="shared" ref="L25" si="40">K25/K$5</f>
        <v>1.3372682694659114E-2</v>
      </c>
      <c r="M25" s="5">
        <v>18.143007999999998</v>
      </c>
      <c r="N25" s="6">
        <v>14</v>
      </c>
      <c r="O25" s="6">
        <v>19</v>
      </c>
      <c r="P25" s="4">
        <v>1.2719780000000001</v>
      </c>
      <c r="Q25" s="7">
        <v>0.19527269999999999</v>
      </c>
      <c r="R25" s="4">
        <v>2.7307692000000001</v>
      </c>
      <c r="S25" s="8">
        <v>9.1801939000000008</v>
      </c>
      <c r="T25" s="8">
        <f t="shared" si="0"/>
        <v>6.885145425000001</v>
      </c>
      <c r="U25" s="8"/>
      <c r="V25" s="12"/>
      <c r="W25" s="4"/>
      <c r="X25" s="4"/>
    </row>
    <row r="26" spans="4:24" ht="15" customHeight="1" x14ac:dyDescent="0.25">
      <c r="D26" s="2"/>
      <c r="E26" s="2" t="s">
        <v>23</v>
      </c>
      <c r="F26" s="2" t="s">
        <v>17</v>
      </c>
      <c r="G26" s="3"/>
      <c r="H26" s="4">
        <v>108.52</v>
      </c>
      <c r="I26" s="11">
        <f t="shared" ref="I26" si="41">H26/H$4</f>
        <v>1.0018596072677103E-2</v>
      </c>
      <c r="J26" s="5"/>
      <c r="K26" s="4">
        <v>1082.4829999999999</v>
      </c>
      <c r="L26" s="11">
        <f t="shared" ref="L26" si="42">K26/K$4</f>
        <v>1.100750896770163E-2</v>
      </c>
      <c r="M26" s="5"/>
      <c r="N26" s="6">
        <v>11</v>
      </c>
      <c r="O26" s="6">
        <v>14</v>
      </c>
      <c r="P26" s="4">
        <v>1.8629370000000001</v>
      </c>
      <c r="Q26" s="7">
        <v>0.34272730000000001</v>
      </c>
      <c r="R26" s="4">
        <v>2.4300698999999999</v>
      </c>
      <c r="S26" s="8">
        <v>9.9749631000000001</v>
      </c>
      <c r="T26" s="8">
        <f t="shared" si="0"/>
        <v>7.4812223250000001</v>
      </c>
      <c r="U26" s="8"/>
      <c r="V26" s="12"/>
      <c r="W26" s="4"/>
      <c r="X26" s="4"/>
    </row>
    <row r="27" spans="4:24" ht="15" customHeight="1" x14ac:dyDescent="0.25">
      <c r="D27" s="2"/>
      <c r="E27" s="2"/>
      <c r="F27" s="2" t="s">
        <v>18</v>
      </c>
      <c r="G27" s="3">
        <v>9185</v>
      </c>
      <c r="H27" s="4">
        <v>117.705</v>
      </c>
      <c r="I27" s="11">
        <f t="shared" ref="I27" si="43">H27/H$5</f>
        <v>9.8332503627162372E-3</v>
      </c>
      <c r="J27" s="5">
        <v>8.4638776</v>
      </c>
      <c r="K27" s="4">
        <v>1161.306</v>
      </c>
      <c r="L27" s="11">
        <f t="shared" ref="L27" si="44">K27/K$5</f>
        <v>1.0721644466677711E-2</v>
      </c>
      <c r="M27" s="5">
        <v>7.2816847999999998</v>
      </c>
      <c r="N27" s="6">
        <v>11</v>
      </c>
      <c r="O27" s="6">
        <v>15</v>
      </c>
      <c r="P27" s="4">
        <v>1.838732</v>
      </c>
      <c r="Q27" s="7">
        <v>0.40348840000000002</v>
      </c>
      <c r="R27" s="4">
        <v>2.6161971999999998</v>
      </c>
      <c r="S27" s="8">
        <v>9.8662419000000003</v>
      </c>
      <c r="T27" s="8">
        <f t="shared" si="0"/>
        <v>7.3996814250000007</v>
      </c>
      <c r="U27" s="8"/>
      <c r="V27" s="12"/>
      <c r="W27" s="4"/>
      <c r="X27" s="4"/>
    </row>
    <row r="28" spans="4:24" ht="15" customHeight="1" x14ac:dyDescent="0.25">
      <c r="D28" s="2"/>
      <c r="E28" s="2" t="s">
        <v>36</v>
      </c>
      <c r="F28" s="2" t="s">
        <v>17</v>
      </c>
      <c r="G28" s="3"/>
      <c r="H28" s="4">
        <v>94.897000000000006</v>
      </c>
      <c r="I28" s="11">
        <f t="shared" ref="I28" si="45">H28/H$4</f>
        <v>8.760916987733498E-3</v>
      </c>
      <c r="J28" s="5"/>
      <c r="K28" s="4">
        <v>503.70499999999998</v>
      </c>
      <c r="L28" s="11">
        <f t="shared" ref="L28" si="46">K28/K$4</f>
        <v>5.1220548540495785E-3</v>
      </c>
      <c r="M28" s="5"/>
      <c r="N28" s="6">
        <v>5</v>
      </c>
      <c r="O28" s="6">
        <v>10</v>
      </c>
      <c r="P28" s="4">
        <v>1</v>
      </c>
      <c r="Q28" s="7">
        <v>0.19750000000000001</v>
      </c>
      <c r="R28" s="4">
        <v>4.7692307999999999</v>
      </c>
      <c r="S28" s="8">
        <v>5.3079128000000004</v>
      </c>
      <c r="T28" s="8">
        <f t="shared" si="0"/>
        <v>3.9809346000000003</v>
      </c>
      <c r="U28" s="8"/>
      <c r="V28" s="12"/>
      <c r="W28" s="4"/>
      <c r="X28" s="4"/>
    </row>
    <row r="29" spans="4:24" ht="15" customHeight="1" x14ac:dyDescent="0.25">
      <c r="D29" s="2"/>
      <c r="E29" s="2"/>
      <c r="F29" s="2" t="s">
        <v>18</v>
      </c>
      <c r="G29" s="3">
        <v>-5543</v>
      </c>
      <c r="H29" s="4">
        <v>89.353999999999999</v>
      </c>
      <c r="I29" s="11">
        <f t="shared" ref="I29" si="47">H29/H$5</f>
        <v>7.4647657526030892E-3</v>
      </c>
      <c r="J29" s="5">
        <v>-5.8410697999999996</v>
      </c>
      <c r="K29" s="4">
        <v>472.98899999999998</v>
      </c>
      <c r="L29" s="11">
        <f t="shared" ref="L29" si="48">K29/K$5</f>
        <v>4.3668248460349149E-3</v>
      </c>
      <c r="M29" s="5">
        <v>-6.0980137000000001</v>
      </c>
      <c r="N29" s="6">
        <v>5</v>
      </c>
      <c r="O29" s="6">
        <v>10</v>
      </c>
      <c r="P29" s="4">
        <v>1</v>
      </c>
      <c r="Q29" s="7">
        <v>0.1875</v>
      </c>
      <c r="R29" s="4">
        <v>4.5230769000000004</v>
      </c>
      <c r="S29" s="8">
        <v>5.2934283999999998</v>
      </c>
      <c r="T29" s="8">
        <f t="shared" si="0"/>
        <v>3.9700712999999999</v>
      </c>
      <c r="U29" s="8"/>
      <c r="V29" s="12"/>
      <c r="W29" s="4"/>
      <c r="X29" s="4"/>
    </row>
    <row r="30" spans="4:24" ht="15" customHeight="1" x14ac:dyDescent="0.25">
      <c r="D30" s="2"/>
      <c r="E30" s="2" t="s">
        <v>24</v>
      </c>
      <c r="F30" s="2" t="s">
        <v>17</v>
      </c>
      <c r="G30" s="3"/>
      <c r="H30" s="4">
        <v>76.114000000000004</v>
      </c>
      <c r="I30" s="11">
        <f t="shared" ref="I30" si="49">H30/H$4</f>
        <v>7.0268652918885474E-3</v>
      </c>
      <c r="J30" s="5"/>
      <c r="K30" s="4">
        <v>1049.682</v>
      </c>
      <c r="L30" s="11">
        <f t="shared" ref="L30" si="50">K30/K$4</f>
        <v>1.0673963497103403E-2</v>
      </c>
      <c r="M30" s="5"/>
      <c r="N30" s="6">
        <v>13</v>
      </c>
      <c r="O30" s="6">
        <v>16</v>
      </c>
      <c r="P30" s="4">
        <v>1.3759999999999999</v>
      </c>
      <c r="Q30" s="7">
        <v>0.23960780000000001</v>
      </c>
      <c r="R30" s="4">
        <v>1.3782856999999999</v>
      </c>
      <c r="S30" s="8">
        <v>13.790918899999999</v>
      </c>
      <c r="T30" s="8">
        <f t="shared" si="0"/>
        <v>10.343189174999999</v>
      </c>
      <c r="U30" s="8"/>
      <c r="V30" s="12"/>
      <c r="W30" s="4"/>
      <c r="X30" s="4"/>
    </row>
    <row r="31" spans="4:24" ht="15" customHeight="1" x14ac:dyDescent="0.25">
      <c r="D31" s="2"/>
      <c r="E31" s="2"/>
      <c r="F31" s="2" t="s">
        <v>18</v>
      </c>
      <c r="G31" s="3">
        <v>-2673</v>
      </c>
      <c r="H31" s="4">
        <v>73.441000000000003</v>
      </c>
      <c r="I31" s="11">
        <f t="shared" ref="I31" si="51">H31/H$5</f>
        <v>6.1353701192663288E-3</v>
      </c>
      <c r="J31" s="5">
        <v>-3.5118374999999999</v>
      </c>
      <c r="K31" s="4">
        <v>1058.5429999999999</v>
      </c>
      <c r="L31" s="11">
        <f t="shared" ref="L31" si="52">K31/K$5</f>
        <v>9.7728950842331155E-3</v>
      </c>
      <c r="M31" s="5">
        <v>0.84416040000000003</v>
      </c>
      <c r="N31" s="6">
        <v>13</v>
      </c>
      <c r="O31" s="6">
        <v>16</v>
      </c>
      <c r="P31" s="4">
        <v>1.35503</v>
      </c>
      <c r="Q31" s="7">
        <v>0.22530610000000001</v>
      </c>
      <c r="R31" s="4">
        <v>1.3923076999999999</v>
      </c>
      <c r="S31" s="8">
        <v>14.4135156</v>
      </c>
      <c r="T31" s="8">
        <f t="shared" si="0"/>
        <v>10.810136700000001</v>
      </c>
      <c r="U31" s="8"/>
      <c r="V31" s="12"/>
      <c r="W31" s="4"/>
      <c r="X31" s="4"/>
    </row>
    <row r="32" spans="4:24" ht="12.75" customHeight="1" x14ac:dyDescent="0.25">
      <c r="D32" s="2"/>
      <c r="E32" s="2" t="s">
        <v>37</v>
      </c>
      <c r="F32" s="2" t="s">
        <v>17</v>
      </c>
      <c r="G32" s="3"/>
      <c r="H32" s="4">
        <v>25.779</v>
      </c>
      <c r="I32" s="11">
        <f t="shared" ref="I32" si="53">H32/H$4</f>
        <v>2.3799243287646798E-3</v>
      </c>
      <c r="J32" s="5"/>
      <c r="K32" s="4">
        <v>175.98599999999999</v>
      </c>
      <c r="L32" s="11">
        <f t="shared" ref="L32" si="54">K32/K$4</f>
        <v>1.7895592569952036E-3</v>
      </c>
      <c r="M32" s="5"/>
      <c r="N32" s="6">
        <v>6</v>
      </c>
      <c r="O32" s="6">
        <v>3</v>
      </c>
      <c r="P32" s="4">
        <v>1.1000000000000001</v>
      </c>
      <c r="Q32" s="7">
        <v>0.15521740000000001</v>
      </c>
      <c r="R32" s="4">
        <v>1.1121622</v>
      </c>
      <c r="S32" s="8">
        <v>6.8267194</v>
      </c>
      <c r="T32" s="8">
        <f t="shared" si="0"/>
        <v>5.1200395499999996</v>
      </c>
      <c r="U32" s="8"/>
      <c r="V32" s="12"/>
      <c r="W32" s="4"/>
      <c r="X32" s="4"/>
    </row>
    <row r="33" spans="4:95" s="1" customFormat="1" ht="16.5" customHeight="1" x14ac:dyDescent="0.25">
      <c r="D33" s="2"/>
      <c r="E33" s="2"/>
      <c r="F33" s="2" t="s">
        <v>18</v>
      </c>
      <c r="G33" s="3">
        <v>-4739</v>
      </c>
      <c r="H33" s="4">
        <v>21.04</v>
      </c>
      <c r="I33" s="11">
        <f t="shared" ref="I33" si="55">H33/H$5</f>
        <v>1.7577128213036798E-3</v>
      </c>
      <c r="J33" s="5">
        <v>-18.383180100000001</v>
      </c>
      <c r="K33" s="4">
        <v>135.80799999999999</v>
      </c>
      <c r="L33" s="11">
        <f t="shared" ref="L33" si="56">K33/K$5</f>
        <v>1.2538341244517522E-3</v>
      </c>
      <c r="M33" s="5">
        <v>-22.8302251</v>
      </c>
      <c r="N33" s="6">
        <v>5</v>
      </c>
      <c r="O33" s="6">
        <v>4</v>
      </c>
      <c r="P33" s="4">
        <v>1.1000000000000001</v>
      </c>
      <c r="Q33" s="7">
        <v>0.19176470000000001</v>
      </c>
      <c r="R33" s="4">
        <v>1.1694914999999999</v>
      </c>
      <c r="S33" s="8">
        <v>6.4547528999999999</v>
      </c>
      <c r="T33" s="8">
        <f t="shared" si="0"/>
        <v>4.8410646750000002</v>
      </c>
      <c r="U33" s="8"/>
      <c r="V33" s="12"/>
      <c r="W33" s="4"/>
      <c r="X33" s="4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4:95" s="1" customFormat="1" ht="15" customHeight="1" x14ac:dyDescent="0.25">
      <c r="D34" s="2"/>
      <c r="E34" s="2" t="s">
        <v>32</v>
      </c>
      <c r="F34" s="2" t="s">
        <v>17</v>
      </c>
      <c r="G34" s="3"/>
      <c r="H34" s="4">
        <v>10.106999999999999</v>
      </c>
      <c r="I34" s="11">
        <f t="shared" ref="I34" si="57">H34/H$4</f>
        <v>9.3308100356199303E-4</v>
      </c>
      <c r="J34" s="5"/>
      <c r="K34" s="4">
        <v>135.249</v>
      </c>
      <c r="L34" s="11">
        <f t="shared" ref="L34" si="58">K34/K$4</f>
        <v>1.3753145133666559E-3</v>
      </c>
      <c r="M34" s="5"/>
      <c r="N34" s="6">
        <v>2</v>
      </c>
      <c r="O34" s="6">
        <v>3</v>
      </c>
      <c r="P34" s="4">
        <v>1.1312500000000001</v>
      </c>
      <c r="Q34" s="7">
        <v>0.19444439999999999</v>
      </c>
      <c r="R34" s="4">
        <v>1.046875</v>
      </c>
      <c r="S34" s="8">
        <v>13.3817156</v>
      </c>
      <c r="T34" s="8">
        <f t="shared" si="0"/>
        <v>10.0362867</v>
      </c>
      <c r="U34" s="8"/>
      <c r="V34" s="12"/>
      <c r="W34" s="4"/>
      <c r="X34" s="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4:95" s="1" customFormat="1" ht="15" customHeight="1" x14ac:dyDescent="0.25">
      <c r="D35" s="2"/>
      <c r="E35" s="2"/>
      <c r="F35" s="2" t="s">
        <v>18</v>
      </c>
      <c r="G35" s="3">
        <v>1366</v>
      </c>
      <c r="H35" s="4">
        <v>11.473000000000001</v>
      </c>
      <c r="I35" s="11">
        <f t="shared" ref="I35" si="59">H35/H$5</f>
        <v>9.5847144481069958E-4</v>
      </c>
      <c r="J35" s="5">
        <v>13.5153854</v>
      </c>
      <c r="K35" s="4">
        <v>142.637</v>
      </c>
      <c r="L35" s="11">
        <f t="shared" ref="L35" si="60">K35/K$5</f>
        <v>1.3168822014124689E-3</v>
      </c>
      <c r="M35" s="5">
        <v>5.4625173</v>
      </c>
      <c r="N35" s="6">
        <v>2</v>
      </c>
      <c r="O35" s="6">
        <v>3</v>
      </c>
      <c r="P35" s="4">
        <v>1.103704</v>
      </c>
      <c r="Q35" s="7">
        <v>0.1914286</v>
      </c>
      <c r="R35" s="4">
        <v>1.2814814999999999</v>
      </c>
      <c r="S35" s="8">
        <v>12.432406500000001</v>
      </c>
      <c r="T35" s="8">
        <f t="shared" si="0"/>
        <v>9.324304875000001</v>
      </c>
      <c r="U35" s="8"/>
      <c r="V35" s="12"/>
      <c r="W35" s="4"/>
      <c r="X35" s="4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4:95" s="1" customFormat="1" ht="15" customHeight="1" x14ac:dyDescent="0.25">
      <c r="D36" s="2"/>
      <c r="E36" s="2" t="s">
        <v>28</v>
      </c>
      <c r="F36" s="2" t="s">
        <v>17</v>
      </c>
      <c r="G36" s="3"/>
      <c r="H36" s="4">
        <v>6.9770000000000003</v>
      </c>
      <c r="I36" s="11">
        <f t="shared" ref="I36" si="61">H36/H$4</f>
        <v>6.4411854772454991E-4</v>
      </c>
      <c r="J36" s="5"/>
      <c r="K36" s="4">
        <v>64.063999999999993</v>
      </c>
      <c r="L36" s="11">
        <f t="shared" ref="L36" si="62">K36/K$4</f>
        <v>6.5145138954314952E-4</v>
      </c>
      <c r="M36" s="5"/>
      <c r="N36" s="6">
        <v>1</v>
      </c>
      <c r="O36" s="6">
        <v>1</v>
      </c>
      <c r="P36" s="4">
        <v>1.4076919999999999</v>
      </c>
      <c r="Q36" s="7">
        <v>0.17</v>
      </c>
      <c r="R36" s="4">
        <v>1.8923076999999999</v>
      </c>
      <c r="S36" s="8">
        <v>9.1821699999999993</v>
      </c>
      <c r="T36" s="8">
        <f t="shared" si="0"/>
        <v>6.8866274999999995</v>
      </c>
      <c r="U36" s="8"/>
      <c r="V36" s="12"/>
      <c r="W36" s="4"/>
      <c r="X36" s="4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4:95" s="1" customFormat="1" ht="15" customHeight="1" x14ac:dyDescent="0.25">
      <c r="D37" s="2"/>
      <c r="E37" s="2"/>
      <c r="F37" s="2" t="s">
        <v>18</v>
      </c>
      <c r="G37" s="3">
        <v>3371</v>
      </c>
      <c r="H37" s="4">
        <v>10.348000000000001</v>
      </c>
      <c r="I37" s="11">
        <f t="shared" ref="I37" si="63">H37/H$5</f>
        <v>8.644872754206502E-4</v>
      </c>
      <c r="J37" s="5">
        <v>48.315895099999999</v>
      </c>
      <c r="K37" s="4">
        <v>91.183999999999997</v>
      </c>
      <c r="L37" s="11">
        <f t="shared" ref="L37" si="64">K37/K$5</f>
        <v>8.4184739340840422E-4</v>
      </c>
      <c r="M37" s="5">
        <v>42.332667299999997</v>
      </c>
      <c r="N37" s="6">
        <v>1</v>
      </c>
      <c r="O37" s="6">
        <v>1</v>
      </c>
      <c r="P37" s="4">
        <v>1.523077</v>
      </c>
      <c r="Q37" s="7">
        <v>0.1525</v>
      </c>
      <c r="R37" s="4">
        <v>2.8076922999999998</v>
      </c>
      <c r="S37" s="8">
        <v>8.8117511000000004</v>
      </c>
      <c r="T37" s="8">
        <f t="shared" si="0"/>
        <v>6.6088133249999998</v>
      </c>
      <c r="U37" s="8"/>
      <c r="V37" s="12"/>
      <c r="W37" s="4"/>
      <c r="X37" s="4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4:95" s="1" customFormat="1" ht="15" customHeight="1" x14ac:dyDescent="0.25">
      <c r="D38" s="2"/>
      <c r="E38" s="2" t="s">
        <v>21</v>
      </c>
      <c r="F38" s="2" t="s">
        <v>17</v>
      </c>
      <c r="G38" s="3"/>
      <c r="H38" s="4">
        <v>10.887</v>
      </c>
      <c r="I38" s="11">
        <f t="shared" ref="I38" si="65">H38/H$4</f>
        <v>1.0050908168377777E-3</v>
      </c>
      <c r="J38" s="5"/>
      <c r="K38" s="4">
        <v>108.60599999999999</v>
      </c>
      <c r="L38" s="11">
        <f t="shared" ref="L38" si="66">K38/K$4</f>
        <v>1.1043882619368648E-3</v>
      </c>
      <c r="M38" s="5"/>
      <c r="N38" s="6">
        <v>2</v>
      </c>
      <c r="O38" s="6">
        <v>4</v>
      </c>
      <c r="P38" s="4">
        <v>1.0633330000000001</v>
      </c>
      <c r="Q38" s="7">
        <v>0.28000000000000003</v>
      </c>
      <c r="R38" s="4">
        <v>1.1066666999999999</v>
      </c>
      <c r="S38" s="8">
        <v>9.9757508999999995</v>
      </c>
      <c r="T38" s="8">
        <f t="shared" si="0"/>
        <v>7.4818131749999992</v>
      </c>
      <c r="U38" s="8"/>
      <c r="V38" s="12"/>
      <c r="W38" s="4"/>
      <c r="X38" s="4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4:95" s="1" customFormat="1" ht="15" customHeight="1" x14ac:dyDescent="0.25">
      <c r="D39" s="2"/>
      <c r="E39" s="2"/>
      <c r="F39" s="2" t="s">
        <v>18</v>
      </c>
      <c r="G39" s="3">
        <v>-3019</v>
      </c>
      <c r="H39" s="4">
        <v>7.8680000000000003</v>
      </c>
      <c r="I39" s="11">
        <f t="shared" ref="I39" si="67">H39/H$5</f>
        <v>6.5730439534303006E-4</v>
      </c>
      <c r="J39" s="5">
        <v>-27.730320599999999</v>
      </c>
      <c r="K39" s="4">
        <v>80.537000000000006</v>
      </c>
      <c r="L39" s="11">
        <f t="shared" ref="L39" si="68">K39/K$5</f>
        <v>7.4355000354154959E-4</v>
      </c>
      <c r="M39" s="5">
        <v>-25.844796800000001</v>
      </c>
      <c r="N39" s="6">
        <v>2</v>
      </c>
      <c r="O39" s="6">
        <v>3</v>
      </c>
      <c r="P39" s="4">
        <v>1.066667</v>
      </c>
      <c r="Q39" s="7">
        <v>0.2316667</v>
      </c>
      <c r="R39" s="4">
        <v>1.1476189999999999</v>
      </c>
      <c r="S39" s="8">
        <v>10.236019300000001</v>
      </c>
      <c r="T39" s="8">
        <f t="shared" si="0"/>
        <v>7.677014475</v>
      </c>
      <c r="U39" s="8"/>
      <c r="V39" s="12"/>
      <c r="W39" s="4"/>
      <c r="X39" s="4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4:95" s="1" customFormat="1" ht="15" customHeight="1" x14ac:dyDescent="0.25">
      <c r="D40" s="2"/>
      <c r="E40" s="2" t="s">
        <v>20</v>
      </c>
      <c r="F40" s="2" t="s">
        <v>17</v>
      </c>
      <c r="G40" s="3"/>
      <c r="H40" s="4">
        <v>4.8869999999999996</v>
      </c>
      <c r="I40" s="11">
        <f t="shared" ref="I40" si="69">H40/H$4</f>
        <v>4.511691762548194E-4</v>
      </c>
      <c r="J40" s="5"/>
      <c r="K40" s="4">
        <v>157.155</v>
      </c>
      <c r="L40" s="11">
        <f t="shared" ref="L40" si="70">K40/K$4</f>
        <v>1.5980713524546342E-3</v>
      </c>
      <c r="M40" s="5"/>
      <c r="N40" s="6">
        <v>3</v>
      </c>
      <c r="O40" s="6">
        <v>4</v>
      </c>
      <c r="P40" s="4">
        <v>1.2135130000000001</v>
      </c>
      <c r="Q40" s="7">
        <v>0.22</v>
      </c>
      <c r="R40" s="4">
        <v>0.39189190000000002</v>
      </c>
      <c r="S40" s="8">
        <v>32.157765499999996</v>
      </c>
      <c r="T40" s="8">
        <f t="shared" si="0"/>
        <v>24.118324124999997</v>
      </c>
      <c r="U40" s="8"/>
      <c r="V40" s="12"/>
      <c r="W40" s="4"/>
      <c r="X40" s="4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4:95" s="1" customFormat="1" ht="15" customHeight="1" x14ac:dyDescent="0.25">
      <c r="D41" s="2"/>
      <c r="E41" s="2"/>
      <c r="F41" s="2" t="s">
        <v>18</v>
      </c>
      <c r="G41" s="3">
        <v>-125</v>
      </c>
      <c r="H41" s="4">
        <v>4.7619999999999996</v>
      </c>
      <c r="I41" s="11">
        <f t="shared" ref="I41" si="71">H41/H$5</f>
        <v>3.9782454634259136E-4</v>
      </c>
      <c r="J41" s="5">
        <v>-2.5578064</v>
      </c>
      <c r="K41" s="4">
        <v>155.84200000000001</v>
      </c>
      <c r="L41" s="11">
        <f t="shared" ref="L41" si="72">K41/K$5</f>
        <v>1.4387960769822836E-3</v>
      </c>
      <c r="M41" s="5">
        <v>-0.83548089999999997</v>
      </c>
      <c r="N41" s="6">
        <v>3</v>
      </c>
      <c r="O41" s="6">
        <v>3</v>
      </c>
      <c r="P41" s="4">
        <v>1.18</v>
      </c>
      <c r="Q41" s="7">
        <v>0.2</v>
      </c>
      <c r="R41" s="4">
        <v>0.38</v>
      </c>
      <c r="S41" s="8">
        <v>32.7261655</v>
      </c>
      <c r="T41" s="8">
        <f t="shared" si="0"/>
        <v>24.544624124999999</v>
      </c>
      <c r="U41" s="8"/>
      <c r="V41" s="12"/>
      <c r="W41" s="4"/>
      <c r="X41" s="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4:95" s="1" customFormat="1" ht="15" customHeight="1" x14ac:dyDescent="0.25">
      <c r="D42" s="2"/>
      <c r="E42" s="2" t="s">
        <v>19</v>
      </c>
      <c r="F42" s="2" t="s">
        <v>17</v>
      </c>
      <c r="G42" s="3"/>
      <c r="H42" s="4">
        <v>3.097</v>
      </c>
      <c r="I42" s="11">
        <f t="shared" ref="I42" si="73">H42/H$4</f>
        <v>2.8591588681423693E-4</v>
      </c>
      <c r="J42" s="5"/>
      <c r="K42" s="4">
        <v>132.072</v>
      </c>
      <c r="L42" s="11">
        <f t="shared" ref="L42" si="74">K42/K$4</f>
        <v>1.3430083653806016E-3</v>
      </c>
      <c r="M42" s="5"/>
      <c r="N42" s="6">
        <v>2</v>
      </c>
      <c r="O42" s="6">
        <v>2</v>
      </c>
      <c r="P42" s="4">
        <v>1.05</v>
      </c>
      <c r="Q42" s="7">
        <v>0.3125</v>
      </c>
      <c r="R42" s="4">
        <v>0.5</v>
      </c>
      <c r="S42" s="8">
        <v>42.645140499999997</v>
      </c>
      <c r="T42" s="8">
        <f t="shared" si="0"/>
        <v>31.983855374999997</v>
      </c>
      <c r="U42" s="8"/>
      <c r="V42" s="12"/>
      <c r="W42" s="4"/>
      <c r="X42" s="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4:95" s="1" customFormat="1" ht="15" customHeight="1" x14ac:dyDescent="0.25">
      <c r="D43" s="2"/>
      <c r="E43" s="2"/>
      <c r="F43" s="2" t="s">
        <v>18</v>
      </c>
      <c r="G43" s="3">
        <v>-504</v>
      </c>
      <c r="H43" s="4">
        <v>2.593</v>
      </c>
      <c r="I43" s="11">
        <f t="shared" ref="I43" si="75">H43/H$5</f>
        <v>2.1662306775857614E-4</v>
      </c>
      <c r="J43" s="5">
        <v>-16.273813400000002</v>
      </c>
      <c r="K43" s="4">
        <v>111.249</v>
      </c>
      <c r="L43" s="11">
        <f t="shared" ref="L43" si="76">K43/K$5</f>
        <v>1.0270955504177439E-3</v>
      </c>
      <c r="M43" s="5">
        <v>-15.7664001</v>
      </c>
      <c r="N43" s="6">
        <v>2</v>
      </c>
      <c r="O43" s="6">
        <v>2</v>
      </c>
      <c r="P43" s="4">
        <v>1.0449999999999999</v>
      </c>
      <c r="Q43" s="7">
        <v>0.28999999999999998</v>
      </c>
      <c r="R43" s="4">
        <v>0.40500000000000003</v>
      </c>
      <c r="S43" s="8">
        <v>42.903586599999997</v>
      </c>
      <c r="T43" s="8">
        <f t="shared" si="0"/>
        <v>32.177689950000001</v>
      </c>
      <c r="U43" s="8"/>
      <c r="V43" s="12"/>
      <c r="W43" s="4"/>
      <c r="X43" s="4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4:95" s="1" customFormat="1" ht="15" customHeight="1" x14ac:dyDescent="0.25">
      <c r="D44" s="2"/>
      <c r="E44" s="2" t="s">
        <v>42</v>
      </c>
      <c r="F44" s="2" t="s">
        <v>17</v>
      </c>
      <c r="G44" s="3"/>
      <c r="H44" s="4">
        <v>1.589</v>
      </c>
      <c r="I44" s="11">
        <f t="shared" ref="I44" si="77">H44/H$4</f>
        <v>1.4669691448105344E-4</v>
      </c>
      <c r="J44" s="5"/>
      <c r="K44" s="4">
        <v>14.016</v>
      </c>
      <c r="L44" s="11">
        <f t="shared" ref="L44" si="78">K44/K$4</f>
        <v>1.425253289809688E-4</v>
      </c>
      <c r="M44" s="5"/>
      <c r="N44" s="6">
        <v>0</v>
      </c>
      <c r="O44" s="6">
        <v>0</v>
      </c>
      <c r="P44" s="4">
        <v>1.08</v>
      </c>
      <c r="Q44" s="7">
        <v>0.18</v>
      </c>
      <c r="R44" s="4">
        <v>0.74</v>
      </c>
      <c r="S44" s="8">
        <v>8.8206419</v>
      </c>
      <c r="T44" s="8">
        <f t="shared" si="0"/>
        <v>6.6154814250000005</v>
      </c>
      <c r="U44" s="8"/>
      <c r="V44" s="12"/>
      <c r="W44" s="4"/>
      <c r="X44" s="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4:95" s="1" customFormat="1" ht="15" customHeight="1" x14ac:dyDescent="0.25">
      <c r="D45" s="2"/>
      <c r="E45" s="2"/>
      <c r="F45" s="2" t="s">
        <v>18</v>
      </c>
      <c r="G45" s="3">
        <v>668</v>
      </c>
      <c r="H45" s="4">
        <v>2.2570000000000001</v>
      </c>
      <c r="I45" s="11">
        <f t="shared" ref="I45" si="79">H45/H$5</f>
        <v>1.8855312916741472E-4</v>
      </c>
      <c r="J45" s="5">
        <v>42.039018300000002</v>
      </c>
      <c r="K45" s="4">
        <v>20.736000000000001</v>
      </c>
      <c r="L45" s="11">
        <f t="shared" ref="L45" si="80">K45/K$5</f>
        <v>1.9144309911515916E-4</v>
      </c>
      <c r="M45" s="5">
        <v>47.9452055</v>
      </c>
      <c r="N45" s="6">
        <v>1</v>
      </c>
      <c r="O45" s="6">
        <v>1</v>
      </c>
      <c r="P45" s="4">
        <v>1</v>
      </c>
      <c r="Q45" s="7">
        <v>0.12666669999999999</v>
      </c>
      <c r="R45" s="4">
        <v>0.58333330000000005</v>
      </c>
      <c r="S45" s="8">
        <v>9.1874169000000006</v>
      </c>
      <c r="T45" s="8">
        <f t="shared" si="0"/>
        <v>6.890562675</v>
      </c>
      <c r="U45" s="8"/>
      <c r="V45" s="12"/>
      <c r="W45" s="4"/>
      <c r="X45" s="4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4:95" s="1" customFormat="1" ht="15" customHeight="1" x14ac:dyDescent="0.25">
      <c r="D46" s="2"/>
      <c r="E46" s="2" t="s">
        <v>43</v>
      </c>
      <c r="F46" s="2" t="s">
        <v>17</v>
      </c>
      <c r="G46" s="3"/>
      <c r="H46" s="4">
        <v>3.7559999999999998</v>
      </c>
      <c r="I46" s="11">
        <f t="shared" ref="I46" si="81">H46/H$4</f>
        <v>3.4675494700493184E-4</v>
      </c>
      <c r="J46" s="5"/>
      <c r="K46" s="4">
        <v>70.323999999999998</v>
      </c>
      <c r="L46" s="11">
        <f t="shared" ref="L46" si="82">K46/K$4</f>
        <v>7.1510782215023188E-4</v>
      </c>
      <c r="M46" s="5"/>
      <c r="N46" s="6">
        <v>1</v>
      </c>
      <c r="O46" s="6">
        <v>2</v>
      </c>
      <c r="P46" s="4">
        <v>1.01579</v>
      </c>
      <c r="Q46" s="7">
        <v>0.214</v>
      </c>
      <c r="R46" s="4">
        <v>0.57368419999999998</v>
      </c>
      <c r="S46" s="8">
        <v>18.723109699999998</v>
      </c>
      <c r="T46" s="8">
        <f t="shared" si="0"/>
        <v>14.042332275</v>
      </c>
      <c r="U46" s="8"/>
      <c r="V46" s="12"/>
      <c r="W46" s="4"/>
      <c r="X46" s="4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4:95" s="1" customFormat="1" ht="15" customHeight="1" x14ac:dyDescent="0.25">
      <c r="D47" s="2"/>
      <c r="E47" s="2"/>
      <c r="F47" s="2" t="s">
        <v>18</v>
      </c>
      <c r="G47" s="3">
        <v>-1827</v>
      </c>
      <c r="H47" s="4">
        <v>1.929</v>
      </c>
      <c r="I47" s="11">
        <f t="shared" ref="I47" si="83">H47/H$5</f>
        <v>1.6115152244747141E-4</v>
      </c>
      <c r="J47" s="5">
        <v>-48.642172500000001</v>
      </c>
      <c r="K47" s="4">
        <v>40.241</v>
      </c>
      <c r="L47" s="11">
        <f t="shared" ref="L47" si="84">K47/K$5</f>
        <v>3.7152111070086415E-4</v>
      </c>
      <c r="M47" s="5">
        <v>-42.777714600000003</v>
      </c>
      <c r="N47" s="6">
        <v>1</v>
      </c>
      <c r="O47" s="6">
        <v>1</v>
      </c>
      <c r="P47" s="4">
        <v>1</v>
      </c>
      <c r="Q47" s="7">
        <v>0.14499999999999999</v>
      </c>
      <c r="R47" s="4">
        <v>0.4</v>
      </c>
      <c r="S47" s="8">
        <v>20.861067899999998</v>
      </c>
      <c r="T47" s="8">
        <f t="shared" si="0"/>
        <v>15.645800925</v>
      </c>
      <c r="U47" s="8"/>
      <c r="V47" s="12"/>
      <c r="W47" s="4"/>
      <c r="X47" s="4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4:95" s="1" customFormat="1" ht="15" customHeight="1" x14ac:dyDescent="0.25">
      <c r="D48" s="2"/>
      <c r="E48" s="2" t="s">
        <v>38</v>
      </c>
      <c r="F48" s="2" t="s">
        <v>17</v>
      </c>
      <c r="G48" s="3"/>
      <c r="H48" s="4">
        <v>0.39800000000000002</v>
      </c>
      <c r="I48" s="11">
        <f t="shared" ref="I48" si="85">H48/H$4</f>
        <v>3.6743468825336229E-5</v>
      </c>
      <c r="J48" s="5"/>
      <c r="K48" s="4">
        <v>6.8940000000000001</v>
      </c>
      <c r="L48" s="11">
        <f t="shared" ref="L48" si="86">K48/K$4</f>
        <v>7.0103425941409736E-5</v>
      </c>
      <c r="M48" s="5"/>
      <c r="N48" s="6">
        <v>0</v>
      </c>
      <c r="O48" s="6">
        <v>0</v>
      </c>
      <c r="P48" s="4">
        <v>0</v>
      </c>
      <c r="Q48" s="7">
        <v>0</v>
      </c>
      <c r="R48" s="4">
        <v>0</v>
      </c>
      <c r="S48" s="8">
        <v>17.321608000000001</v>
      </c>
      <c r="T48" s="8">
        <f t="shared" si="0"/>
        <v>12.991206000000002</v>
      </c>
      <c r="U48" s="8"/>
      <c r="V48" s="12"/>
      <c r="W48" s="4"/>
      <c r="X48" s="4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4:95" s="1" customFormat="1" ht="15" customHeight="1" x14ac:dyDescent="0.25">
      <c r="D49" s="2"/>
      <c r="E49" s="2"/>
      <c r="F49" s="2" t="s">
        <v>18</v>
      </c>
      <c r="G49" s="3">
        <v>-222</v>
      </c>
      <c r="H49" s="4">
        <v>0.17599999999999999</v>
      </c>
      <c r="I49" s="11">
        <f t="shared" ref="I49" si="87">H49/H$5</f>
        <v>1.4703301166798842E-5</v>
      </c>
      <c r="J49" s="5">
        <v>-55.7788945</v>
      </c>
      <c r="K49" s="4">
        <v>3.234</v>
      </c>
      <c r="L49" s="11">
        <f t="shared" ref="L49" si="88">K49/K$5</f>
        <v>2.9857589821490388E-5</v>
      </c>
      <c r="M49" s="5">
        <v>-53.089643199999998</v>
      </c>
      <c r="N49" s="6">
        <v>0</v>
      </c>
      <c r="O49" s="6">
        <v>0</v>
      </c>
      <c r="P49" s="4">
        <v>0</v>
      </c>
      <c r="Q49" s="7">
        <v>0</v>
      </c>
      <c r="R49" s="4">
        <v>0</v>
      </c>
      <c r="S49" s="8">
        <v>18.375</v>
      </c>
      <c r="T49" s="8">
        <f t="shared" si="0"/>
        <v>13.78125</v>
      </c>
      <c r="U49" s="8"/>
      <c r="V49" s="12"/>
      <c r="W49" s="4"/>
      <c r="X49" s="4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4:95" s="1" customFormat="1" ht="15" customHeight="1" x14ac:dyDescent="0.25">
      <c r="D50" s="2"/>
      <c r="E50" s="2" t="s">
        <v>44</v>
      </c>
      <c r="F50" s="2" t="s">
        <v>17</v>
      </c>
      <c r="G50" s="3"/>
      <c r="H50" s="4">
        <v>0.157</v>
      </c>
      <c r="I50" s="11">
        <f t="shared" ref="I50" si="89">H50/H$4</f>
        <v>1.4494282928587407E-5</v>
      </c>
      <c r="J50" s="5"/>
      <c r="K50" s="4">
        <v>2.7280000000000002</v>
      </c>
      <c r="L50" s="11">
        <f t="shared" ref="L50" si="90">K50/K$4</f>
        <v>2.7740375104172582E-5</v>
      </c>
      <c r="M50" s="5"/>
      <c r="N50" s="6">
        <v>0</v>
      </c>
      <c r="O50" s="6">
        <v>0</v>
      </c>
      <c r="P50" s="4">
        <v>0</v>
      </c>
      <c r="Q50" s="7">
        <v>0</v>
      </c>
      <c r="R50" s="4">
        <v>0</v>
      </c>
      <c r="S50" s="8">
        <v>17.3757962</v>
      </c>
      <c r="T50" s="8">
        <f t="shared" si="0"/>
        <v>13.031847150000001</v>
      </c>
      <c r="U50" s="8"/>
      <c r="V50" s="12"/>
      <c r="W50" s="4"/>
      <c r="X50" s="4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4:95" s="1" customFormat="1" ht="15" customHeight="1" x14ac:dyDescent="0.25">
      <c r="D51" s="2"/>
      <c r="E51" s="2"/>
      <c r="F51" s="2" t="s">
        <v>18</v>
      </c>
      <c r="G51" s="3">
        <v>-55</v>
      </c>
      <c r="H51" s="4">
        <v>0.10199999999999999</v>
      </c>
      <c r="I51" s="11">
        <f t="shared" ref="I51" si="91">H51/H$5</f>
        <v>8.5212313580311474E-6</v>
      </c>
      <c r="J51" s="5">
        <v>-35.0318471</v>
      </c>
      <c r="K51" s="4">
        <v>1.75</v>
      </c>
      <c r="L51" s="11">
        <f t="shared" ref="L51" si="92">K51/K$5</f>
        <v>1.6156704448858434E-5</v>
      </c>
      <c r="M51" s="5">
        <v>-35.850439899999998</v>
      </c>
      <c r="N51" s="6">
        <v>0</v>
      </c>
      <c r="O51" s="6">
        <v>0</v>
      </c>
      <c r="P51" s="4">
        <v>0</v>
      </c>
      <c r="Q51" s="7">
        <v>0</v>
      </c>
      <c r="R51" s="4">
        <v>0</v>
      </c>
      <c r="S51" s="8">
        <v>17.156862700000001</v>
      </c>
      <c r="T51" s="8">
        <f t="shared" si="0"/>
        <v>12.867647025</v>
      </c>
      <c r="U51" s="8"/>
      <c r="V51" s="12"/>
      <c r="W51" s="4"/>
      <c r="X51" s="4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4:95" s="1" customFormat="1" ht="15" customHeight="1" x14ac:dyDescent="0.25">
      <c r="D52" s="2"/>
      <c r="E52" s="2" t="s">
        <v>45</v>
      </c>
      <c r="F52" s="2" t="s">
        <v>17</v>
      </c>
      <c r="G52" s="3"/>
      <c r="H52" s="4">
        <v>7.9000000000000001E-2</v>
      </c>
      <c r="I52" s="11">
        <f t="shared" ref="I52" si="93">H52/H$4</f>
        <v>7.2933016010089501E-6</v>
      </c>
      <c r="J52" s="5"/>
      <c r="K52" s="4">
        <v>0.70599999999999996</v>
      </c>
      <c r="L52" s="11">
        <f t="shared" ref="L52" si="94">K52/K$4</f>
        <v>7.1791439969009681E-6</v>
      </c>
      <c r="M52" s="5"/>
      <c r="N52" s="6">
        <v>0</v>
      </c>
      <c r="O52" s="6">
        <v>0</v>
      </c>
      <c r="P52" s="4">
        <v>0</v>
      </c>
      <c r="Q52" s="7">
        <v>0</v>
      </c>
      <c r="R52" s="4">
        <v>0</v>
      </c>
      <c r="S52" s="8">
        <v>8.9367088999999993</v>
      </c>
      <c r="T52" s="8">
        <f t="shared" si="0"/>
        <v>6.7025316749999995</v>
      </c>
      <c r="U52" s="8"/>
      <c r="V52" s="12"/>
      <c r="W52" s="4"/>
      <c r="X52" s="4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4:95" s="1" customFormat="1" ht="15" customHeight="1" x14ac:dyDescent="0.25">
      <c r="D53" s="2"/>
      <c r="E53" s="2"/>
      <c r="F53" s="2" t="s">
        <v>18</v>
      </c>
      <c r="G53" s="3">
        <v>-21</v>
      </c>
      <c r="H53" s="4">
        <v>5.8000000000000003E-2</v>
      </c>
      <c r="I53" s="11">
        <f t="shared" ref="I53" si="95">H53/H$5</f>
        <v>4.8454060663314372E-6</v>
      </c>
      <c r="J53" s="5">
        <v>-26.582278500000001</v>
      </c>
      <c r="K53" s="4">
        <v>0.54100000000000004</v>
      </c>
      <c r="L53" s="11">
        <f t="shared" ref="L53" si="96">K53/K$5</f>
        <v>4.9947297753328076E-6</v>
      </c>
      <c r="M53" s="5">
        <v>-23.371104800000001</v>
      </c>
      <c r="N53" s="6">
        <v>0</v>
      </c>
      <c r="O53" s="6">
        <v>0</v>
      </c>
      <c r="P53" s="4">
        <v>0</v>
      </c>
      <c r="Q53" s="7">
        <v>0</v>
      </c>
      <c r="R53" s="4">
        <v>0</v>
      </c>
      <c r="S53" s="8">
        <v>9.3275862000000007</v>
      </c>
      <c r="T53" s="8">
        <f t="shared" si="0"/>
        <v>6.995689650000001</v>
      </c>
      <c r="U53" s="8"/>
      <c r="V53" s="12"/>
      <c r="W53" s="4"/>
      <c r="X53" s="4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4:95" s="1" customFormat="1" ht="15" customHeight="1" x14ac:dyDescent="0.25">
      <c r="D54" s="2"/>
      <c r="E54" s="2" t="s">
        <v>46</v>
      </c>
      <c r="F54" s="2" t="s">
        <v>17</v>
      </c>
      <c r="G54" s="3"/>
      <c r="H54" s="4">
        <v>5.8999999999999997E-2</v>
      </c>
      <c r="I54" s="11">
        <f t="shared" ref="I54" si="97">H54/H$4</f>
        <v>5.4468961323990891E-6</v>
      </c>
      <c r="J54" s="5"/>
      <c r="K54" s="4">
        <v>0.63400000000000001</v>
      </c>
      <c r="L54" s="11">
        <f t="shared" ref="L54" si="98">K54/K$4</f>
        <v>6.4469933343274985E-6</v>
      </c>
      <c r="M54" s="5"/>
      <c r="N54" s="6">
        <v>0</v>
      </c>
      <c r="O54" s="6">
        <v>0</v>
      </c>
      <c r="P54" s="4">
        <v>0</v>
      </c>
      <c r="Q54" s="7">
        <v>0</v>
      </c>
      <c r="R54" s="4">
        <v>0</v>
      </c>
      <c r="S54" s="8">
        <v>10.7457627</v>
      </c>
      <c r="T54" s="8">
        <f t="shared" si="0"/>
        <v>8.0593220250000002</v>
      </c>
      <c r="U54" s="8"/>
      <c r="V54" s="12"/>
      <c r="W54" s="4"/>
      <c r="X54" s="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4:95" s="1" customFormat="1" ht="15" customHeight="1" x14ac:dyDescent="0.25">
      <c r="D55" s="2"/>
      <c r="E55" s="2"/>
      <c r="F55" s="2" t="s">
        <v>18</v>
      </c>
      <c r="G55" s="3">
        <v>-35</v>
      </c>
      <c r="H55" s="4">
        <v>2.4E-2</v>
      </c>
      <c r="I55" s="11">
        <f t="shared" ref="I55" si="99">H55/H$5</f>
        <v>2.0049956136543875E-6</v>
      </c>
      <c r="J55" s="5">
        <v>-59.322033900000001</v>
      </c>
      <c r="K55" s="4">
        <v>0.60499999999999998</v>
      </c>
      <c r="L55" s="11">
        <f t="shared" ref="L55" si="100">K55/K$5</f>
        <v>5.5856035380339155E-6</v>
      </c>
      <c r="M55" s="5">
        <v>-4.5741325000000002</v>
      </c>
      <c r="N55" s="6">
        <v>0</v>
      </c>
      <c r="O55" s="6">
        <v>0</v>
      </c>
      <c r="P55" s="4">
        <v>0</v>
      </c>
      <c r="Q55" s="7">
        <v>0</v>
      </c>
      <c r="R55" s="4">
        <v>0</v>
      </c>
      <c r="S55" s="8">
        <v>25.2083333</v>
      </c>
      <c r="T55" s="8">
        <f t="shared" si="0"/>
        <v>18.906249975000001</v>
      </c>
      <c r="U55" s="8"/>
      <c r="V55" s="12"/>
      <c r="W55" s="4"/>
      <c r="X55" s="4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4:95" s="1" customFormat="1" ht="15" customHeight="1" x14ac:dyDescent="0.25">
      <c r="D56" s="2"/>
      <c r="E56" s="2" t="s">
        <v>47</v>
      </c>
      <c r="F56" s="2" t="s">
        <v>17</v>
      </c>
      <c r="G56" s="3"/>
      <c r="H56" s="4">
        <v>2.1000000000000001E-2</v>
      </c>
      <c r="I56" s="11">
        <f t="shared" ref="I56" si="101">H56/H$4</f>
        <v>1.9387257420403537E-6</v>
      </c>
      <c r="J56" s="5"/>
      <c r="K56" s="4">
        <v>1</v>
      </c>
      <c r="L56" s="11">
        <f t="shared" ref="L56" si="102">K56/K$4</f>
        <v>1.0168759202409303E-5</v>
      </c>
      <c r="M56" s="5"/>
      <c r="N56" s="6">
        <v>0</v>
      </c>
      <c r="O56" s="6">
        <v>0</v>
      </c>
      <c r="P56" s="4">
        <v>0</v>
      </c>
      <c r="Q56" s="7">
        <v>0</v>
      </c>
      <c r="R56" s="4">
        <v>0</v>
      </c>
      <c r="S56" s="8">
        <v>47.619047600000002</v>
      </c>
      <c r="T56" s="8">
        <f t="shared" si="0"/>
        <v>35.714285700000005</v>
      </c>
      <c r="U56" s="8"/>
      <c r="V56" s="12"/>
      <c r="W56" s="4"/>
      <c r="X56" s="4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4:95" s="1" customFormat="1" ht="15" customHeight="1" x14ac:dyDescent="0.25">
      <c r="D57" s="2"/>
      <c r="E57" s="2"/>
      <c r="F57" s="2" t="s">
        <v>18</v>
      </c>
      <c r="G57" s="3">
        <v>-7</v>
      </c>
      <c r="H57" s="4">
        <v>1.4E-2</v>
      </c>
      <c r="I57" s="11">
        <f t="shared" ref="I57" si="103">H57/H$5</f>
        <v>1.1695807746317262E-6</v>
      </c>
      <c r="J57" s="5">
        <v>-33.3333333</v>
      </c>
      <c r="K57" s="4">
        <v>0.622</v>
      </c>
      <c r="L57" s="11">
        <f t="shared" ref="L57" si="104">K57/K$5</f>
        <v>5.742554381251398E-6</v>
      </c>
      <c r="M57" s="5">
        <v>-37.799999999999997</v>
      </c>
      <c r="N57" s="6">
        <v>0</v>
      </c>
      <c r="O57" s="6">
        <v>0</v>
      </c>
      <c r="P57" s="4">
        <v>0</v>
      </c>
      <c r="Q57" s="7">
        <v>0</v>
      </c>
      <c r="R57" s="4">
        <v>0</v>
      </c>
      <c r="S57" s="8">
        <v>44.428571400000003</v>
      </c>
      <c r="T57" s="8">
        <f t="shared" si="0"/>
        <v>33.32142855</v>
      </c>
      <c r="U57" s="8"/>
      <c r="V57" s="12"/>
      <c r="W57" s="4"/>
      <c r="X57" s="4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4:95" s="1" customFormat="1" ht="15" customHeight="1" x14ac:dyDescent="0.25">
      <c r="D58" s="2"/>
      <c r="E58" s="2"/>
      <c r="F58" s="2"/>
      <c r="G58" s="3"/>
      <c r="H58" s="4"/>
      <c r="I58" s="4"/>
      <c r="J58" s="5"/>
      <c r="K58" s="4"/>
      <c r="L58" s="4"/>
      <c r="M58" s="5"/>
      <c r="N58" s="6"/>
      <c r="O58" s="6"/>
      <c r="P58" s="4"/>
      <c r="Q58" s="7"/>
      <c r="R58" s="4"/>
      <c r="S58" s="8"/>
      <c r="T58" s="8"/>
      <c r="U58" s="8"/>
      <c r="V58" s="12"/>
      <c r="W58" s="4"/>
      <c r="X58" s="4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4:95" s="1" customFormat="1" ht="15" customHeight="1" x14ac:dyDescent="0.25">
      <c r="D59" s="2"/>
      <c r="E59" s="2"/>
      <c r="F59" s="2"/>
      <c r="G59" s="3"/>
      <c r="H59" s="4"/>
      <c r="I59" s="4"/>
      <c r="J59" s="5"/>
      <c r="K59" s="4"/>
      <c r="L59" s="4"/>
      <c r="M59" s="5"/>
      <c r="N59" s="6"/>
      <c r="O59" s="6"/>
      <c r="P59" s="4"/>
      <c r="Q59" s="7"/>
      <c r="R59" s="4"/>
      <c r="S59" s="8"/>
      <c r="T59" s="8"/>
      <c r="U59" s="8"/>
      <c r="V59" s="12"/>
      <c r="W59" s="4"/>
      <c r="X59" s="4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4:95" s="1" customFormat="1" ht="15" customHeight="1" x14ac:dyDescent="0.25">
      <c r="D60" s="2"/>
      <c r="E60" s="2"/>
      <c r="F60" s="2"/>
      <c r="G60" s="3"/>
      <c r="H60" s="4"/>
      <c r="I60" s="4"/>
      <c r="J60" s="5"/>
      <c r="K60" s="4"/>
      <c r="L60" s="4"/>
      <c r="M60" s="5"/>
      <c r="N60" s="6"/>
      <c r="O60" s="6"/>
      <c r="P60" s="4"/>
      <c r="Q60" s="7"/>
      <c r="R60" s="4"/>
      <c r="S60" s="8"/>
      <c r="T60" s="8"/>
      <c r="U60" s="8"/>
      <c r="V60" s="12"/>
      <c r="W60" s="4"/>
      <c r="X60" s="4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4:95" s="1" customFormat="1" ht="15" customHeight="1" x14ac:dyDescent="0.25">
      <c r="D61" s="2"/>
      <c r="E61" s="2"/>
      <c r="F61" s="2"/>
      <c r="G61" s="3"/>
      <c r="H61" s="4"/>
      <c r="I61" s="4"/>
      <c r="J61" s="5"/>
      <c r="K61" s="4"/>
      <c r="L61" s="4"/>
      <c r="M61" s="5"/>
      <c r="N61" s="6"/>
      <c r="O61" s="6"/>
      <c r="P61" s="4"/>
      <c r="Q61" s="7"/>
      <c r="R61" s="4"/>
      <c r="S61" s="8"/>
      <c r="T61" s="8"/>
      <c r="U61" s="8"/>
      <c r="V61" s="12"/>
      <c r="W61" s="4"/>
      <c r="X61" s="4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4:95" s="1" customFormat="1" ht="15" customHeight="1" x14ac:dyDescent="0.25">
      <c r="D62" s="2"/>
      <c r="E62" s="2"/>
      <c r="F62" s="2"/>
      <c r="G62" s="3"/>
      <c r="H62" s="4"/>
      <c r="I62" s="4"/>
      <c r="J62" s="5"/>
      <c r="K62" s="4"/>
      <c r="L62" s="4"/>
      <c r="M62" s="5"/>
      <c r="N62" s="6"/>
      <c r="O62" s="6"/>
      <c r="P62" s="4"/>
      <c r="Q62" s="7"/>
      <c r="R62" s="4"/>
      <c r="S62" s="8"/>
      <c r="T62" s="8"/>
      <c r="U62" s="8"/>
      <c r="V62" s="12"/>
      <c r="W62" s="4"/>
      <c r="X62" s="4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4:95" s="1" customFormat="1" ht="15" customHeight="1" x14ac:dyDescent="0.25">
      <c r="D63" s="2"/>
      <c r="E63" s="2"/>
      <c r="F63" s="2"/>
      <c r="G63" s="3"/>
      <c r="H63" s="4"/>
      <c r="I63" s="4"/>
      <c r="J63" s="5"/>
      <c r="K63" s="4"/>
      <c r="L63" s="4"/>
      <c r="M63" s="5"/>
      <c r="N63" s="6"/>
      <c r="O63" s="6"/>
      <c r="P63" s="4"/>
      <c r="Q63" s="7"/>
      <c r="R63" s="4"/>
      <c r="S63" s="8"/>
      <c r="T63" s="8"/>
      <c r="U63" s="8"/>
      <c r="V63" s="12"/>
      <c r="W63" s="4"/>
      <c r="X63" s="4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4:95" s="1" customFormat="1" ht="15" customHeight="1" x14ac:dyDescent="0.25">
      <c r="D64" s="2"/>
      <c r="E64" s="2"/>
      <c r="F64" s="2"/>
      <c r="G64" s="3"/>
      <c r="H64" s="4"/>
      <c r="I64" s="4"/>
      <c r="J64" s="5"/>
      <c r="K64" s="4"/>
      <c r="L64" s="4"/>
      <c r="M64" s="5"/>
      <c r="N64" s="6"/>
      <c r="O64" s="6"/>
      <c r="P64" s="4"/>
      <c r="Q64" s="7"/>
      <c r="R64" s="4"/>
      <c r="S64" s="8"/>
      <c r="T64" s="8"/>
      <c r="U64" s="8"/>
      <c r="V64" s="12"/>
      <c r="W64" s="4"/>
      <c r="X64" s="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4:95" s="1" customFormat="1" ht="15" customHeight="1" x14ac:dyDescent="0.25">
      <c r="D65" s="2"/>
      <c r="E65" s="2"/>
      <c r="F65" s="2"/>
      <c r="G65" s="3"/>
      <c r="H65" s="4"/>
      <c r="I65" s="4"/>
      <c r="J65" s="5"/>
      <c r="K65" s="4"/>
      <c r="L65" s="4"/>
      <c r="M65" s="5"/>
      <c r="N65" s="6"/>
      <c r="O65" s="6"/>
      <c r="P65" s="4"/>
      <c r="Q65" s="7"/>
      <c r="R65" s="4"/>
      <c r="S65" s="8"/>
      <c r="T65" s="8"/>
      <c r="U65" s="8"/>
      <c r="V65" s="12"/>
      <c r="W65" s="4"/>
      <c r="X65" s="4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4:95" s="1" customFormat="1" ht="15" customHeight="1" x14ac:dyDescent="0.25">
      <c r="D66" s="2"/>
      <c r="E66" s="2"/>
      <c r="F66" s="2"/>
      <c r="G66" s="3"/>
      <c r="H66" s="4"/>
      <c r="I66" s="4"/>
      <c r="J66" s="5"/>
      <c r="K66" s="4"/>
      <c r="L66" s="4"/>
      <c r="M66" s="5"/>
      <c r="N66" s="6"/>
      <c r="O66" s="6"/>
      <c r="P66" s="4"/>
      <c r="Q66" s="7"/>
      <c r="R66" s="4"/>
      <c r="S66" s="8"/>
      <c r="T66" s="8"/>
      <c r="U66" s="8"/>
      <c r="V66" s="12"/>
      <c r="W66" s="4"/>
      <c r="X66" s="4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4:95" s="1" customFormat="1" ht="15" customHeight="1" x14ac:dyDescent="0.25">
      <c r="D67" s="2"/>
      <c r="E67" s="2"/>
      <c r="F67" s="2"/>
      <c r="G67" s="3"/>
      <c r="H67" s="4"/>
      <c r="I67" s="4"/>
      <c r="J67" s="5"/>
      <c r="K67" s="4"/>
      <c r="L67" s="4"/>
      <c r="M67" s="5"/>
      <c r="N67" s="6"/>
      <c r="O67" s="6"/>
      <c r="P67" s="4"/>
      <c r="Q67" s="7"/>
      <c r="R67" s="4"/>
      <c r="S67" s="8"/>
      <c r="T67" s="8"/>
      <c r="U67" s="8"/>
      <c r="V67" s="12"/>
      <c r="W67" s="4"/>
      <c r="X67" s="4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4:95" s="1" customFormat="1" ht="15" customHeight="1" x14ac:dyDescent="0.25">
      <c r="D68" s="2"/>
      <c r="E68" s="2"/>
      <c r="F68" s="2"/>
      <c r="G68" s="3"/>
      <c r="H68" s="4"/>
      <c r="I68" s="4"/>
      <c r="J68" s="5"/>
      <c r="K68" s="4"/>
      <c r="L68" s="4"/>
      <c r="M68" s="5"/>
      <c r="N68" s="6"/>
      <c r="O68" s="6"/>
      <c r="P68" s="4"/>
      <c r="Q68" s="7"/>
      <c r="R68" s="4"/>
      <c r="S68" s="8"/>
      <c r="T68" s="8"/>
      <c r="U68" s="8"/>
      <c r="V68" s="12"/>
      <c r="W68" s="4"/>
      <c r="X68" s="4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4:95" s="1" customFormat="1" ht="15" customHeight="1" x14ac:dyDescent="0.25">
      <c r="D69" s="2"/>
      <c r="E69" s="2"/>
      <c r="F69" s="2"/>
      <c r="G69" s="3"/>
      <c r="H69" s="4"/>
      <c r="I69" s="4"/>
      <c r="J69" s="5"/>
      <c r="K69" s="4"/>
      <c r="L69" s="4"/>
      <c r="M69" s="5"/>
      <c r="N69" s="6"/>
      <c r="O69" s="6"/>
      <c r="P69" s="4"/>
      <c r="Q69" s="7"/>
      <c r="R69" s="4"/>
      <c r="S69" s="8"/>
      <c r="T69" s="8"/>
      <c r="U69" s="8"/>
      <c r="V69" s="12"/>
      <c r="W69" s="4"/>
      <c r="X69" s="4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4:95" s="1" customFormat="1" ht="15" customHeight="1" x14ac:dyDescent="0.25">
      <c r="D70" s="2"/>
      <c r="E70" s="2"/>
      <c r="F70" s="2"/>
      <c r="G70" s="3"/>
      <c r="H70" s="4"/>
      <c r="I70" s="4"/>
      <c r="J70" s="5"/>
      <c r="K70" s="4"/>
      <c r="L70" s="4"/>
      <c r="M70" s="5"/>
      <c r="N70" s="6"/>
      <c r="O70" s="6"/>
      <c r="P70" s="4"/>
      <c r="Q70" s="7"/>
      <c r="R70" s="4"/>
      <c r="S70" s="8"/>
      <c r="T70" s="8"/>
      <c r="U70" s="8"/>
      <c r="V70" s="12"/>
      <c r="W70" s="4"/>
      <c r="X70" s="4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4:95" s="1" customFormat="1" ht="15" customHeight="1" x14ac:dyDescent="0.25">
      <c r="D71" s="2"/>
      <c r="E71" s="2"/>
      <c r="F71" s="2"/>
      <c r="G71" s="3"/>
      <c r="H71" s="4"/>
      <c r="I71" s="4"/>
      <c r="J71" s="5"/>
      <c r="K71" s="4"/>
      <c r="L71" s="4"/>
      <c r="M71" s="5"/>
      <c r="N71" s="6"/>
      <c r="O71" s="6"/>
      <c r="P71" s="4"/>
      <c r="Q71" s="7"/>
      <c r="R71" s="4"/>
      <c r="S71" s="8"/>
      <c r="T71" s="8"/>
      <c r="U71" s="8"/>
      <c r="V71" s="12"/>
      <c r="W71" s="4"/>
      <c r="X71" s="4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4:95" s="1" customFormat="1" ht="15" customHeight="1" x14ac:dyDescent="0.25">
      <c r="D72" s="2"/>
      <c r="E72" s="2"/>
      <c r="F72" s="2"/>
      <c r="G72" s="3"/>
      <c r="H72" s="4"/>
      <c r="I72" s="4"/>
      <c r="J72" s="5"/>
      <c r="K72" s="4"/>
      <c r="L72" s="4"/>
      <c r="M72" s="5"/>
      <c r="N72" s="6"/>
      <c r="O72" s="6"/>
      <c r="P72" s="4"/>
      <c r="Q72" s="7"/>
      <c r="R72" s="4"/>
      <c r="S72" s="8"/>
      <c r="T72" s="8"/>
      <c r="U72" s="8"/>
      <c r="V72" s="12"/>
      <c r="W72" s="4"/>
      <c r="X72" s="4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4:95" s="1" customFormat="1" ht="15" customHeight="1" x14ac:dyDescent="0.25">
      <c r="D73" s="2"/>
      <c r="E73" s="2"/>
      <c r="F73" s="2"/>
      <c r="G73" s="3"/>
      <c r="H73" s="4"/>
      <c r="I73" s="4"/>
      <c r="J73" s="5"/>
      <c r="K73" s="4"/>
      <c r="L73" s="4"/>
      <c r="M73" s="5"/>
      <c r="N73" s="6"/>
      <c r="O73" s="6"/>
      <c r="P73" s="4"/>
      <c r="Q73" s="7"/>
      <c r="R73" s="4"/>
      <c r="S73" s="8"/>
      <c r="T73" s="8"/>
      <c r="U73" s="8"/>
      <c r="V73" s="12"/>
      <c r="W73" s="4"/>
      <c r="X73" s="4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4:95" s="1" customFormat="1" ht="15" customHeight="1" x14ac:dyDescent="0.25">
      <c r="D74" s="2"/>
      <c r="E74" s="2"/>
      <c r="F74" s="2"/>
      <c r="G74" s="3"/>
      <c r="H74" s="4"/>
      <c r="I74" s="4"/>
      <c r="J74" s="5"/>
      <c r="K74" s="4"/>
      <c r="L74" s="4"/>
      <c r="M74" s="5"/>
      <c r="N74" s="6"/>
      <c r="O74" s="6"/>
      <c r="P74" s="4"/>
      <c r="Q74" s="7"/>
      <c r="R74" s="4"/>
      <c r="S74" s="8"/>
      <c r="T74" s="8"/>
      <c r="U74" s="8"/>
      <c r="V74" s="12"/>
      <c r="W74" s="4"/>
      <c r="X74" s="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4:95" s="1" customFormat="1" ht="15" customHeight="1" x14ac:dyDescent="0.25">
      <c r="D75" s="2"/>
      <c r="E75" s="2"/>
      <c r="F75" s="2"/>
      <c r="G75" s="3"/>
      <c r="H75" s="4"/>
      <c r="I75" s="4"/>
      <c r="J75" s="5"/>
      <c r="K75" s="4"/>
      <c r="L75" s="4"/>
      <c r="M75" s="5"/>
      <c r="N75" s="6"/>
      <c r="O75" s="6"/>
      <c r="P75" s="4"/>
      <c r="Q75" s="7"/>
      <c r="R75" s="4"/>
      <c r="S75" s="8"/>
      <c r="T75" s="8"/>
      <c r="U75" s="8"/>
      <c r="V75" s="12"/>
      <c r="W75" s="4"/>
      <c r="X75" s="4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4:95" s="1" customFormat="1" ht="15" customHeight="1" x14ac:dyDescent="0.25">
      <c r="D76" s="2"/>
      <c r="E76" s="2"/>
      <c r="F76" s="2"/>
      <c r="G76" s="3"/>
      <c r="H76" s="4"/>
      <c r="I76" s="4"/>
      <c r="J76" s="5"/>
      <c r="K76" s="4"/>
      <c r="L76" s="4"/>
      <c r="M76" s="5"/>
      <c r="N76" s="6"/>
      <c r="O76" s="6"/>
      <c r="P76" s="4"/>
      <c r="Q76" s="7"/>
      <c r="R76" s="4"/>
      <c r="S76" s="8"/>
      <c r="T76" s="8"/>
      <c r="U76" s="8"/>
      <c r="V76" s="12"/>
      <c r="W76" s="4"/>
      <c r="X76" s="4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4:95" s="1" customFormat="1" ht="15" customHeight="1" x14ac:dyDescent="0.25">
      <c r="D77" s="2"/>
      <c r="E77" s="2"/>
      <c r="F77" s="2"/>
      <c r="G77" s="3"/>
      <c r="H77" s="4"/>
      <c r="I77" s="4"/>
      <c r="J77" s="5"/>
      <c r="K77" s="4"/>
      <c r="L77" s="4"/>
      <c r="M77" s="5"/>
      <c r="N77" s="6"/>
      <c r="O77" s="6"/>
      <c r="P77" s="4"/>
      <c r="Q77" s="7"/>
      <c r="R77" s="4"/>
      <c r="S77" s="8"/>
      <c r="T77" s="8"/>
      <c r="U77" s="8"/>
      <c r="V77" s="12"/>
      <c r="W77" s="4"/>
      <c r="X77" s="4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4:95" s="1" customFormat="1" ht="15" customHeight="1" x14ac:dyDescent="0.25">
      <c r="D78" s="2"/>
      <c r="E78" s="2"/>
      <c r="F78" s="2"/>
      <c r="G78" s="3"/>
      <c r="H78" s="4"/>
      <c r="I78" s="4"/>
      <c r="J78" s="5"/>
      <c r="K78" s="4"/>
      <c r="L78" s="4"/>
      <c r="M78" s="5"/>
      <c r="N78" s="6"/>
      <c r="O78" s="6"/>
      <c r="P78" s="4"/>
      <c r="Q78" s="7"/>
      <c r="R78" s="4"/>
      <c r="S78" s="8"/>
      <c r="T78" s="8"/>
      <c r="U78" s="8"/>
      <c r="V78" s="12"/>
      <c r="W78" s="4"/>
      <c r="X78" s="4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4:95" s="1" customFormat="1" ht="15" customHeight="1" x14ac:dyDescent="0.25">
      <c r="D79" s="2"/>
      <c r="E79" s="2"/>
      <c r="F79" s="2"/>
      <c r="G79" s="3"/>
      <c r="H79" s="4"/>
      <c r="I79" s="4"/>
      <c r="J79" s="5"/>
      <c r="K79" s="4"/>
      <c r="L79" s="4"/>
      <c r="M79" s="5"/>
      <c r="N79" s="6"/>
      <c r="O79" s="6"/>
      <c r="P79" s="4"/>
      <c r="Q79" s="7"/>
      <c r="R79" s="4"/>
      <c r="S79" s="8"/>
      <c r="T79" s="8"/>
      <c r="U79" s="8"/>
      <c r="V79" s="12"/>
      <c r="W79" s="4"/>
      <c r="X79" s="4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4:95" s="1" customFormat="1" ht="15" customHeight="1" x14ac:dyDescent="0.25">
      <c r="D80" s="2"/>
      <c r="E80" s="2"/>
      <c r="F80" s="2"/>
      <c r="G80" s="3"/>
      <c r="H80" s="4"/>
      <c r="I80" s="4"/>
      <c r="J80" s="5"/>
      <c r="K80" s="4"/>
      <c r="L80" s="4"/>
      <c r="M80" s="5"/>
      <c r="N80" s="6"/>
      <c r="O80" s="6"/>
      <c r="P80" s="4"/>
      <c r="Q80" s="7"/>
      <c r="R80" s="4"/>
      <c r="S80" s="8"/>
      <c r="T80" s="8"/>
      <c r="U80" s="8"/>
      <c r="V80" s="12"/>
      <c r="W80" s="4"/>
      <c r="X80" s="4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4:95" s="1" customFormat="1" ht="15" customHeight="1" x14ac:dyDescent="0.25">
      <c r="D81" s="2"/>
      <c r="E81" s="2"/>
      <c r="F81" s="2"/>
      <c r="G81" s="3"/>
      <c r="H81" s="4"/>
      <c r="I81" s="4"/>
      <c r="J81" s="5"/>
      <c r="K81" s="4"/>
      <c r="L81" s="4"/>
      <c r="M81" s="5"/>
      <c r="N81" s="6"/>
      <c r="O81" s="6"/>
      <c r="P81" s="4"/>
      <c r="Q81" s="7"/>
      <c r="R81" s="4"/>
      <c r="S81" s="8"/>
      <c r="T81" s="8"/>
      <c r="U81" s="8"/>
      <c r="V81" s="12"/>
      <c r="W81" s="4"/>
      <c r="X81" s="4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4:95" s="1" customFormat="1" ht="15" customHeight="1" x14ac:dyDescent="0.25">
      <c r="D82" s="2"/>
      <c r="E82" s="2"/>
      <c r="F82" s="2"/>
      <c r="G82" s="3"/>
      <c r="H82" s="4"/>
      <c r="I82" s="4"/>
      <c r="J82" s="5"/>
      <c r="K82" s="4"/>
      <c r="L82" s="4"/>
      <c r="M82" s="5"/>
      <c r="N82" s="6"/>
      <c r="O82" s="6"/>
      <c r="P82" s="4"/>
      <c r="Q82" s="7"/>
      <c r="R82" s="4"/>
      <c r="S82" s="8"/>
      <c r="T82" s="8"/>
      <c r="U82" s="8"/>
      <c r="V82" s="12"/>
      <c r="W82" s="4"/>
      <c r="X82" s="4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4:95" s="1" customFormat="1" ht="15" customHeight="1" x14ac:dyDescent="0.25">
      <c r="D83" s="2"/>
      <c r="E83" s="2"/>
      <c r="F83" s="2"/>
      <c r="G83" s="3"/>
      <c r="H83" s="4"/>
      <c r="I83" s="4"/>
      <c r="J83" s="5"/>
      <c r="K83" s="4"/>
      <c r="L83" s="4"/>
      <c r="M83" s="5"/>
      <c r="N83" s="6"/>
      <c r="O83" s="6"/>
      <c r="P83" s="4"/>
      <c r="Q83" s="7"/>
      <c r="R83" s="4"/>
      <c r="S83" s="8"/>
      <c r="T83" s="8"/>
      <c r="U83" s="8"/>
      <c r="V83" s="12"/>
      <c r="W83" s="4"/>
      <c r="X83" s="4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4:95" s="1" customFormat="1" ht="15" customHeight="1" x14ac:dyDescent="0.25">
      <c r="D84" s="2"/>
      <c r="E84" s="2"/>
      <c r="F84" s="2"/>
      <c r="G84" s="3"/>
      <c r="H84" s="4"/>
      <c r="I84" s="4"/>
      <c r="J84" s="5"/>
      <c r="K84" s="4"/>
      <c r="L84" s="4"/>
      <c r="M84" s="5"/>
      <c r="N84" s="6"/>
      <c r="O84" s="6"/>
      <c r="P84" s="4"/>
      <c r="Q84" s="7"/>
      <c r="R84" s="4"/>
      <c r="S84" s="8"/>
      <c r="T84" s="8"/>
      <c r="U84" s="8"/>
      <c r="V84" s="12"/>
      <c r="W84" s="4"/>
      <c r="X84" s="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4:95" s="1" customFormat="1" ht="15" customHeight="1" x14ac:dyDescent="0.25">
      <c r="D85" s="2"/>
      <c r="E85" s="2"/>
      <c r="F85" s="2"/>
      <c r="G85" s="3"/>
      <c r="H85" s="4"/>
      <c r="I85" s="4"/>
      <c r="J85" s="5"/>
      <c r="K85" s="4"/>
      <c r="L85" s="4"/>
      <c r="M85" s="5"/>
      <c r="N85" s="6"/>
      <c r="O85" s="6"/>
      <c r="P85" s="4"/>
      <c r="Q85" s="7"/>
      <c r="R85" s="4"/>
      <c r="S85" s="8"/>
      <c r="T85" s="8"/>
      <c r="U85" s="8"/>
      <c r="V85" s="12"/>
      <c r="W85" s="4"/>
      <c r="X85" s="4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4:95" s="1" customFormat="1" ht="15" customHeight="1" x14ac:dyDescent="0.25">
      <c r="D86" s="2"/>
      <c r="E86" s="2"/>
      <c r="F86" s="2"/>
      <c r="G86" s="3"/>
      <c r="H86" s="4"/>
      <c r="I86" s="4"/>
      <c r="J86" s="5"/>
      <c r="K86" s="4"/>
      <c r="L86" s="4"/>
      <c r="M86" s="5"/>
      <c r="N86" s="6"/>
      <c r="O86" s="6"/>
      <c r="P86" s="4"/>
      <c r="Q86" s="7"/>
      <c r="R86" s="4"/>
      <c r="S86" s="8"/>
      <c r="T86" s="8"/>
      <c r="U86" s="8"/>
      <c r="V86" s="12"/>
      <c r="W86" s="4"/>
      <c r="X86" s="4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4:95" s="1" customFormat="1" ht="15" customHeight="1" x14ac:dyDescent="0.25">
      <c r="D87" s="2"/>
      <c r="E87" s="2"/>
      <c r="F87" s="2"/>
      <c r="G87" s="3"/>
      <c r="H87" s="4"/>
      <c r="I87" s="4"/>
      <c r="J87" s="5"/>
      <c r="K87" s="4"/>
      <c r="L87" s="4"/>
      <c r="M87" s="5"/>
      <c r="N87" s="6"/>
      <c r="O87" s="6"/>
      <c r="P87" s="4"/>
      <c r="Q87" s="7"/>
      <c r="R87" s="4"/>
      <c r="S87" s="8"/>
      <c r="T87" s="8"/>
      <c r="U87" s="8"/>
      <c r="V87" s="12"/>
      <c r="W87" s="4"/>
      <c r="X87" s="4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4:95" s="1" customFormat="1" ht="15" customHeight="1" x14ac:dyDescent="0.25">
      <c r="D88" s="2"/>
      <c r="E88" s="2"/>
      <c r="F88" s="2"/>
      <c r="G88" s="3"/>
      <c r="H88" s="4"/>
      <c r="I88" s="4"/>
      <c r="J88" s="5"/>
      <c r="K88" s="4"/>
      <c r="L88" s="4"/>
      <c r="M88" s="5"/>
      <c r="N88" s="6"/>
      <c r="O88" s="6"/>
      <c r="P88" s="4"/>
      <c r="Q88" s="7"/>
      <c r="R88" s="4"/>
      <c r="S88" s="8"/>
      <c r="T88" s="8"/>
      <c r="U88" s="8"/>
      <c r="V88" s="12"/>
      <c r="W88" s="4"/>
      <c r="X88" s="4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4:95" s="1" customFormat="1" ht="15" customHeight="1" x14ac:dyDescent="0.25">
      <c r="D89" s="2"/>
      <c r="E89" s="2"/>
      <c r="F89" s="2"/>
      <c r="G89" s="3"/>
      <c r="H89" s="4"/>
      <c r="I89" s="4"/>
      <c r="J89" s="5"/>
      <c r="K89" s="4"/>
      <c r="L89" s="4"/>
      <c r="M89" s="5"/>
      <c r="N89" s="6"/>
      <c r="O89" s="6"/>
      <c r="P89" s="4"/>
      <c r="Q89" s="7"/>
      <c r="R89" s="4"/>
      <c r="S89" s="8"/>
      <c r="T89" s="8"/>
      <c r="U89" s="8"/>
      <c r="V89" s="12"/>
      <c r="W89" s="4"/>
      <c r="X89" s="4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4:95" s="1" customFormat="1" ht="15" customHeight="1" x14ac:dyDescent="0.25">
      <c r="D90" s="2"/>
      <c r="E90" s="2"/>
      <c r="F90" s="2"/>
      <c r="G90" s="3"/>
      <c r="H90" s="4"/>
      <c r="I90" s="4"/>
      <c r="J90" s="5"/>
      <c r="K90" s="4"/>
      <c r="L90" s="4"/>
      <c r="M90" s="5"/>
      <c r="N90" s="6"/>
      <c r="O90" s="6"/>
      <c r="P90" s="4"/>
      <c r="Q90" s="7"/>
      <c r="R90" s="4"/>
      <c r="S90" s="8"/>
      <c r="T90" s="8"/>
      <c r="U90" s="8"/>
      <c r="V90" s="12"/>
      <c r="W90" s="4"/>
      <c r="X90" s="4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4:95" s="1" customFormat="1" ht="15" customHeight="1" x14ac:dyDescent="0.25">
      <c r="D91" s="2"/>
      <c r="E91" s="2"/>
      <c r="F91" s="2"/>
      <c r="G91" s="3"/>
      <c r="H91" s="4"/>
      <c r="I91" s="4"/>
      <c r="J91" s="5"/>
      <c r="K91" s="4"/>
      <c r="L91" s="4"/>
      <c r="M91" s="5"/>
      <c r="N91" s="6"/>
      <c r="O91" s="6"/>
      <c r="P91" s="4"/>
      <c r="Q91" s="7"/>
      <c r="R91" s="4"/>
      <c r="S91" s="8"/>
      <c r="T91" s="8"/>
      <c r="U91" s="8"/>
      <c r="V91" s="12"/>
      <c r="W91" s="4"/>
      <c r="X91" s="4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  <row r="92" spans="4:95" s="1" customFormat="1" ht="15" customHeight="1" x14ac:dyDescent="0.25">
      <c r="D92" s="2"/>
      <c r="E92" s="2"/>
      <c r="F92" s="2"/>
      <c r="G92" s="3"/>
      <c r="H92" s="4"/>
      <c r="I92" s="4"/>
      <c r="J92" s="5"/>
      <c r="K92" s="4"/>
      <c r="L92" s="4"/>
      <c r="M92" s="5"/>
      <c r="N92" s="6"/>
      <c r="O92" s="6"/>
      <c r="P92" s="4"/>
      <c r="Q92" s="7"/>
      <c r="R92" s="4"/>
      <c r="S92" s="8"/>
      <c r="T92" s="8"/>
      <c r="U92" s="8"/>
      <c r="V92" s="12"/>
      <c r="W92" s="4"/>
      <c r="X92" s="4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4:95" s="1" customFormat="1" ht="15" customHeight="1" x14ac:dyDescent="0.25">
      <c r="D93" s="2"/>
      <c r="E93" s="2"/>
      <c r="F93" s="2"/>
      <c r="G93" s="3"/>
      <c r="H93" s="4"/>
      <c r="I93" s="4"/>
      <c r="J93" s="5"/>
      <c r="K93" s="4"/>
      <c r="L93" s="4"/>
      <c r="M93" s="5"/>
      <c r="N93" s="6"/>
      <c r="O93" s="6"/>
      <c r="P93" s="4"/>
      <c r="Q93" s="7"/>
      <c r="R93" s="4"/>
      <c r="S93" s="8"/>
      <c r="T93" s="8"/>
      <c r="U93" s="8"/>
      <c r="V93" s="12"/>
      <c r="W93" s="4"/>
      <c r="X93" s="4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</row>
    <row r="94" spans="4:95" s="1" customFormat="1" ht="15" customHeight="1" x14ac:dyDescent="0.25">
      <c r="D94" s="2"/>
      <c r="E94" s="2"/>
      <c r="F94" s="2"/>
      <c r="G94" s="3"/>
      <c r="H94" s="4"/>
      <c r="I94" s="4"/>
      <c r="J94" s="5"/>
      <c r="K94" s="4"/>
      <c r="L94" s="4"/>
      <c r="M94" s="5"/>
      <c r="N94" s="6"/>
      <c r="O94" s="6"/>
      <c r="P94" s="4"/>
      <c r="Q94" s="7"/>
      <c r="R94" s="4"/>
      <c r="S94" s="8"/>
      <c r="T94" s="8"/>
      <c r="U94" s="8"/>
      <c r="V94" s="12"/>
      <c r="W94" s="4"/>
      <c r="X94" s="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</row>
    <row r="95" spans="4:95" s="1" customFormat="1" ht="15" customHeight="1" x14ac:dyDescent="0.25">
      <c r="D95" s="2"/>
      <c r="E95" s="2"/>
      <c r="F95" s="2"/>
      <c r="G95" s="3"/>
      <c r="H95" s="4"/>
      <c r="I95" s="4"/>
      <c r="J95" s="5"/>
      <c r="K95" s="4"/>
      <c r="L95" s="4"/>
      <c r="M95" s="5"/>
      <c r="N95" s="6"/>
      <c r="O95" s="6"/>
      <c r="P95" s="4"/>
      <c r="Q95" s="7"/>
      <c r="R95" s="4"/>
      <c r="S95" s="8"/>
      <c r="T95" s="8"/>
      <c r="U95" s="8"/>
      <c r="V95" s="12"/>
      <c r="W95" s="4"/>
      <c r="X95" s="4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</row>
    <row r="96" spans="4:95" s="1" customFormat="1" ht="15" customHeight="1" x14ac:dyDescent="0.25">
      <c r="D96" s="2"/>
      <c r="E96" s="2"/>
      <c r="F96" s="2"/>
      <c r="G96" s="3"/>
      <c r="H96" s="4"/>
      <c r="I96" s="4"/>
      <c r="J96" s="5"/>
      <c r="K96" s="4"/>
      <c r="L96" s="4"/>
      <c r="M96" s="5"/>
      <c r="N96" s="6"/>
      <c r="O96" s="6"/>
      <c r="P96" s="4"/>
      <c r="Q96" s="7"/>
      <c r="R96" s="4"/>
      <c r="S96" s="8"/>
      <c r="T96" s="8"/>
      <c r="U96" s="8"/>
      <c r="V96" s="12"/>
      <c r="W96" s="4"/>
      <c r="X96" s="4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</row>
    <row r="97" spans="4:95" s="1" customFormat="1" ht="15" customHeight="1" x14ac:dyDescent="0.25">
      <c r="D97" s="2"/>
      <c r="E97" s="2"/>
      <c r="F97" s="2"/>
      <c r="G97" s="3"/>
      <c r="H97" s="4"/>
      <c r="I97" s="4"/>
      <c r="J97" s="5"/>
      <c r="K97" s="4"/>
      <c r="L97" s="4"/>
      <c r="M97" s="5"/>
      <c r="N97" s="6"/>
      <c r="O97" s="6"/>
      <c r="P97" s="4"/>
      <c r="Q97" s="7"/>
      <c r="R97" s="4"/>
      <c r="S97" s="8"/>
      <c r="T97" s="8"/>
      <c r="U97" s="8"/>
      <c r="V97" s="12"/>
      <c r="W97" s="4"/>
      <c r="X97" s="4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</row>
    <row r="98" spans="4:95" s="1" customFormat="1" ht="15" customHeight="1" x14ac:dyDescent="0.25">
      <c r="D98" s="2"/>
      <c r="E98" s="2"/>
      <c r="F98" s="2"/>
      <c r="G98" s="3"/>
      <c r="H98" s="4"/>
      <c r="I98" s="4"/>
      <c r="J98" s="5"/>
      <c r="K98" s="4"/>
      <c r="L98" s="4"/>
      <c r="M98" s="5"/>
      <c r="N98" s="6"/>
      <c r="O98" s="6"/>
      <c r="P98" s="4"/>
      <c r="Q98" s="7"/>
      <c r="R98" s="4"/>
      <c r="S98" s="8"/>
      <c r="T98" s="8"/>
      <c r="U98" s="8"/>
      <c r="V98" s="12"/>
      <c r="W98" s="4"/>
      <c r="X98" s="4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</row>
    <row r="99" spans="4:95" s="1" customFormat="1" ht="15" customHeight="1" x14ac:dyDescent="0.25">
      <c r="D99" s="2"/>
      <c r="E99" s="2"/>
      <c r="F99" s="2"/>
      <c r="G99" s="3"/>
      <c r="H99" s="4"/>
      <c r="I99" s="4"/>
      <c r="J99" s="5"/>
      <c r="K99" s="4"/>
      <c r="L99" s="4"/>
      <c r="M99" s="5"/>
      <c r="N99" s="6"/>
      <c r="O99" s="6"/>
      <c r="P99" s="4"/>
      <c r="Q99" s="7"/>
      <c r="R99" s="4"/>
      <c r="S99" s="8"/>
      <c r="T99" s="8"/>
      <c r="U99" s="8"/>
      <c r="V99" s="12"/>
      <c r="W99" s="4"/>
      <c r="X99" s="4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</row>
    <row r="100" spans="4:95" s="1" customFormat="1" ht="15" customHeight="1" x14ac:dyDescent="0.25">
      <c r="D100" s="2"/>
      <c r="E100" s="2"/>
      <c r="F100" s="2"/>
      <c r="G100" s="3"/>
      <c r="H100" s="4"/>
      <c r="I100" s="4"/>
      <c r="J100" s="5"/>
      <c r="K100" s="4"/>
      <c r="L100" s="4"/>
      <c r="M100" s="5"/>
      <c r="N100" s="6"/>
      <c r="O100" s="6"/>
      <c r="P100" s="4"/>
      <c r="Q100" s="7"/>
      <c r="R100" s="4"/>
      <c r="S100" s="8"/>
      <c r="T100" s="8"/>
      <c r="U100" s="8"/>
      <c r="V100" s="12"/>
      <c r="W100" s="4"/>
      <c r="X100" s="4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</row>
    <row r="101" spans="4:95" s="1" customFormat="1" ht="15" customHeight="1" x14ac:dyDescent="0.25">
      <c r="D101" s="2"/>
      <c r="E101" s="2"/>
      <c r="F101" s="2"/>
      <c r="G101" s="3"/>
      <c r="H101" s="4"/>
      <c r="I101" s="4"/>
      <c r="J101" s="5"/>
      <c r="K101" s="4"/>
      <c r="L101" s="4"/>
      <c r="M101" s="5"/>
      <c r="N101" s="6"/>
      <c r="O101" s="6"/>
      <c r="P101" s="4"/>
      <c r="Q101" s="7"/>
      <c r="R101" s="4"/>
      <c r="S101" s="8"/>
      <c r="T101" s="8"/>
      <c r="U101" s="8"/>
      <c r="V101" s="12"/>
      <c r="W101" s="4"/>
      <c r="X101" s="4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</row>
    <row r="102" spans="4:95" s="1" customFormat="1" ht="15" customHeight="1" x14ac:dyDescent="0.25">
      <c r="D102" s="2"/>
      <c r="E102" s="2"/>
      <c r="F102" s="2"/>
      <c r="G102" s="3"/>
      <c r="H102" s="4"/>
      <c r="I102" s="4"/>
      <c r="J102" s="5"/>
      <c r="K102" s="4"/>
      <c r="L102" s="4"/>
      <c r="M102" s="5"/>
      <c r="N102" s="6"/>
      <c r="O102" s="6"/>
      <c r="P102" s="4"/>
      <c r="Q102" s="7"/>
      <c r="R102" s="4"/>
      <c r="S102" s="8"/>
      <c r="T102" s="8"/>
      <c r="U102" s="8"/>
      <c r="V102" s="12"/>
      <c r="W102" s="4"/>
      <c r="X102" s="4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</row>
    <row r="103" spans="4:95" s="1" customFormat="1" ht="15" customHeight="1" x14ac:dyDescent="0.25">
      <c r="D103" s="2"/>
      <c r="E103" s="2"/>
      <c r="F103" s="2"/>
      <c r="G103" s="3"/>
      <c r="H103" s="4"/>
      <c r="I103" s="4"/>
      <c r="J103" s="5"/>
      <c r="K103" s="4"/>
      <c r="L103" s="4"/>
      <c r="M103" s="5"/>
      <c r="N103" s="6"/>
      <c r="O103" s="6"/>
      <c r="P103" s="4"/>
      <c r="Q103" s="7"/>
      <c r="R103" s="4"/>
      <c r="S103" s="8"/>
      <c r="T103" s="8"/>
      <c r="U103" s="8"/>
      <c r="V103" s="12"/>
      <c r="W103" s="4"/>
      <c r="X103" s="4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</row>
    <row r="104" spans="4:95" s="1" customFormat="1" ht="15" customHeight="1" x14ac:dyDescent="0.25">
      <c r="D104" s="2"/>
      <c r="E104" s="2"/>
      <c r="F104" s="2"/>
      <c r="G104" s="3"/>
      <c r="H104" s="4"/>
      <c r="I104" s="4"/>
      <c r="J104" s="5"/>
      <c r="K104" s="4"/>
      <c r="L104" s="4"/>
      <c r="M104" s="5"/>
      <c r="N104" s="6"/>
      <c r="O104" s="6"/>
      <c r="P104" s="4"/>
      <c r="Q104" s="7"/>
      <c r="R104" s="4"/>
      <c r="S104" s="8"/>
      <c r="T104" s="8"/>
      <c r="U104" s="8"/>
      <c r="V104" s="12"/>
      <c r="W104" s="4"/>
      <c r="X104" s="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</row>
    <row r="105" spans="4:95" s="1" customFormat="1" ht="15" customHeight="1" x14ac:dyDescent="0.25">
      <c r="D105" s="2"/>
      <c r="E105" s="2"/>
      <c r="F105" s="2"/>
      <c r="G105" s="3"/>
      <c r="H105" s="4"/>
      <c r="I105" s="4"/>
      <c r="J105" s="5"/>
      <c r="K105" s="4"/>
      <c r="L105" s="4"/>
      <c r="M105" s="5"/>
      <c r="N105" s="6"/>
      <c r="O105" s="6"/>
      <c r="P105" s="4"/>
      <c r="Q105" s="7"/>
      <c r="R105" s="4"/>
      <c r="S105" s="8"/>
      <c r="T105" s="8"/>
      <c r="U105" s="8"/>
      <c r="V105" s="12"/>
      <c r="W105" s="4"/>
      <c r="X105" s="4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</row>
    <row r="106" spans="4:95" s="1" customFormat="1" ht="15" customHeight="1" x14ac:dyDescent="0.25">
      <c r="D106" s="2"/>
      <c r="E106" s="2"/>
      <c r="F106" s="2"/>
      <c r="G106" s="3"/>
      <c r="H106" s="4"/>
      <c r="I106" s="4"/>
      <c r="J106" s="5"/>
      <c r="K106" s="4"/>
      <c r="L106" s="4"/>
      <c r="M106" s="5"/>
      <c r="N106" s="6"/>
      <c r="O106" s="6"/>
      <c r="P106" s="4"/>
      <c r="Q106" s="7"/>
      <c r="R106" s="4"/>
      <c r="S106" s="8"/>
      <c r="T106" s="8"/>
      <c r="U106" s="8"/>
      <c r="V106" s="12"/>
      <c r="W106" s="4"/>
      <c r="X106" s="4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</row>
    <row r="107" spans="4:95" s="1" customFormat="1" ht="15" customHeight="1" x14ac:dyDescent="0.25">
      <c r="D107" s="2"/>
      <c r="E107" s="2"/>
      <c r="F107" s="2"/>
      <c r="G107" s="3"/>
      <c r="H107" s="4"/>
      <c r="I107" s="4"/>
      <c r="J107" s="5"/>
      <c r="K107" s="4"/>
      <c r="L107" s="4"/>
      <c r="M107" s="5"/>
      <c r="N107" s="6"/>
      <c r="O107" s="6"/>
      <c r="P107" s="4"/>
      <c r="Q107" s="7"/>
      <c r="R107" s="4"/>
      <c r="S107" s="8"/>
      <c r="T107" s="8"/>
      <c r="U107" s="8"/>
      <c r="V107" s="12"/>
      <c r="W107" s="4"/>
      <c r="X107" s="4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</row>
    <row r="108" spans="4:95" s="1" customFormat="1" ht="15" customHeight="1" x14ac:dyDescent="0.25">
      <c r="D108" s="2"/>
      <c r="E108" s="2"/>
      <c r="F108" s="2"/>
      <c r="G108" s="3"/>
      <c r="H108" s="4"/>
      <c r="I108" s="4"/>
      <c r="J108" s="5"/>
      <c r="K108" s="4"/>
      <c r="L108" s="4"/>
      <c r="M108" s="5"/>
      <c r="N108" s="6"/>
      <c r="O108" s="6"/>
      <c r="P108" s="4"/>
      <c r="Q108" s="7"/>
      <c r="R108" s="4"/>
      <c r="S108" s="8"/>
      <c r="T108" s="8"/>
      <c r="U108" s="8"/>
      <c r="V108" s="12"/>
      <c r="W108" s="4"/>
      <c r="X108" s="4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</row>
    <row r="109" spans="4:95" s="1" customFormat="1" ht="15" customHeight="1" x14ac:dyDescent="0.25">
      <c r="D109" s="2"/>
      <c r="E109" s="2"/>
      <c r="F109" s="2"/>
      <c r="G109" s="3"/>
      <c r="H109" s="4"/>
      <c r="I109" s="4"/>
      <c r="J109" s="5"/>
      <c r="K109" s="4"/>
      <c r="L109" s="4"/>
      <c r="M109" s="5"/>
      <c r="N109" s="6"/>
      <c r="O109" s="6"/>
      <c r="P109" s="4"/>
      <c r="Q109" s="7"/>
      <c r="R109" s="4"/>
      <c r="S109" s="8"/>
      <c r="T109" s="8"/>
      <c r="U109" s="8"/>
      <c r="V109" s="12"/>
      <c r="W109" s="4"/>
      <c r="X109" s="4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</row>
    <row r="110" spans="4:95" s="1" customFormat="1" ht="15" customHeight="1" x14ac:dyDescent="0.25">
      <c r="D110" s="2"/>
      <c r="E110" s="2"/>
      <c r="F110" s="2"/>
      <c r="G110" s="3"/>
      <c r="H110" s="4"/>
      <c r="I110" s="4"/>
      <c r="J110" s="5"/>
      <c r="K110" s="4"/>
      <c r="L110" s="4"/>
      <c r="M110" s="5"/>
      <c r="N110" s="6"/>
      <c r="O110" s="6"/>
      <c r="P110" s="4"/>
      <c r="Q110" s="7"/>
      <c r="R110" s="4"/>
      <c r="S110" s="8"/>
      <c r="T110" s="8"/>
      <c r="U110" s="8"/>
      <c r="V110" s="12"/>
      <c r="W110" s="4"/>
      <c r="X110" s="4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</row>
    <row r="111" spans="4:95" s="1" customFormat="1" ht="15" customHeight="1" x14ac:dyDescent="0.25">
      <c r="D111" s="2"/>
      <c r="E111" s="2"/>
      <c r="F111" s="2"/>
      <c r="G111" s="3"/>
      <c r="H111" s="4"/>
      <c r="I111" s="4"/>
      <c r="J111" s="5"/>
      <c r="K111" s="4"/>
      <c r="L111" s="4"/>
      <c r="M111" s="5"/>
      <c r="N111" s="6"/>
      <c r="O111" s="6"/>
      <c r="P111" s="4"/>
      <c r="Q111" s="7"/>
      <c r="R111" s="4"/>
      <c r="S111" s="8"/>
      <c r="T111" s="8"/>
      <c r="U111" s="8"/>
      <c r="V111" s="12"/>
      <c r="W111" s="4"/>
      <c r="X111" s="4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</row>
    <row r="112" spans="4:95" s="1" customFormat="1" ht="15" customHeight="1" x14ac:dyDescent="0.25">
      <c r="D112" s="2"/>
      <c r="E112" s="2"/>
      <c r="F112" s="2"/>
      <c r="G112" s="3"/>
      <c r="H112" s="4"/>
      <c r="I112" s="4"/>
      <c r="J112" s="5"/>
      <c r="K112" s="4"/>
      <c r="L112" s="4"/>
      <c r="M112" s="5"/>
      <c r="N112" s="6"/>
      <c r="O112" s="6"/>
      <c r="P112" s="4"/>
      <c r="Q112" s="7"/>
      <c r="R112" s="4"/>
      <c r="S112" s="8"/>
      <c r="T112" s="8"/>
      <c r="U112" s="8"/>
      <c r="V112" s="12"/>
      <c r="W112" s="4"/>
      <c r="X112" s="4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</row>
    <row r="113" spans="4:95" s="1" customFormat="1" ht="15" customHeight="1" x14ac:dyDescent="0.25">
      <c r="D113" s="2"/>
      <c r="E113" s="2"/>
      <c r="F113" s="2"/>
      <c r="G113" s="3"/>
      <c r="H113" s="4"/>
      <c r="I113" s="4"/>
      <c r="J113" s="5"/>
      <c r="K113" s="4"/>
      <c r="L113" s="4"/>
      <c r="M113" s="5"/>
      <c r="N113" s="6"/>
      <c r="O113" s="6"/>
      <c r="P113" s="4"/>
      <c r="Q113" s="7"/>
      <c r="R113" s="4"/>
      <c r="S113" s="8"/>
      <c r="T113" s="8"/>
      <c r="U113" s="8"/>
      <c r="V113" s="12"/>
      <c r="W113" s="4"/>
      <c r="X113" s="4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</row>
    <row r="114" spans="4:95" s="1" customFormat="1" ht="15" customHeight="1" x14ac:dyDescent="0.25">
      <c r="D114" s="2"/>
      <c r="E114" s="2"/>
      <c r="F114" s="2"/>
      <c r="G114" s="3"/>
      <c r="H114" s="4"/>
      <c r="I114" s="4"/>
      <c r="J114" s="5"/>
      <c r="K114" s="4"/>
      <c r="L114" s="4"/>
      <c r="M114" s="5"/>
      <c r="N114" s="6"/>
      <c r="O114" s="6"/>
      <c r="P114" s="4"/>
      <c r="Q114" s="7"/>
      <c r="R114" s="4"/>
      <c r="S114" s="8"/>
      <c r="T114" s="8"/>
      <c r="U114" s="8"/>
      <c r="V114" s="12"/>
      <c r="W114" s="4"/>
      <c r="X114" s="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</row>
    <row r="115" spans="4:95" s="1" customFormat="1" ht="15" customHeight="1" x14ac:dyDescent="0.25">
      <c r="D115" s="2"/>
      <c r="E115" s="2"/>
      <c r="F115" s="2"/>
      <c r="G115" s="3"/>
      <c r="H115" s="4"/>
      <c r="I115" s="4"/>
      <c r="J115" s="5"/>
      <c r="K115" s="4"/>
      <c r="L115" s="4"/>
      <c r="M115" s="5"/>
      <c r="N115" s="6"/>
      <c r="O115" s="6"/>
      <c r="P115" s="4"/>
      <c r="Q115" s="7"/>
      <c r="R115" s="4"/>
      <c r="S115" s="8"/>
      <c r="T115" s="8"/>
      <c r="U115" s="8"/>
      <c r="V115" s="12"/>
      <c r="W115" s="4"/>
      <c r="X115" s="4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</row>
    <row r="116" spans="4:95" s="1" customFormat="1" ht="15" customHeight="1" x14ac:dyDescent="0.25">
      <c r="D116" s="2"/>
      <c r="E116" s="2"/>
      <c r="F116" s="2"/>
      <c r="G116" s="3"/>
      <c r="H116" s="4"/>
      <c r="I116" s="4"/>
      <c r="J116" s="5"/>
      <c r="K116" s="4"/>
      <c r="L116" s="4"/>
      <c r="M116" s="5"/>
      <c r="N116" s="6"/>
      <c r="O116" s="6"/>
      <c r="P116" s="4"/>
      <c r="Q116" s="7"/>
      <c r="R116" s="4"/>
      <c r="S116" s="8"/>
      <c r="T116" s="8"/>
      <c r="U116" s="8"/>
      <c r="V116" s="12"/>
      <c r="W116" s="4"/>
      <c r="X116" s="4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</row>
    <row r="117" spans="4:95" s="1" customFormat="1" ht="15" customHeight="1" x14ac:dyDescent="0.25">
      <c r="D117" s="2"/>
      <c r="E117" s="2"/>
      <c r="F117" s="2"/>
      <c r="G117" s="3"/>
      <c r="H117" s="4"/>
      <c r="I117" s="4"/>
      <c r="J117" s="5"/>
      <c r="K117" s="4"/>
      <c r="L117" s="4"/>
      <c r="M117" s="5"/>
      <c r="N117" s="6"/>
      <c r="O117" s="6"/>
      <c r="P117" s="4"/>
      <c r="Q117" s="7"/>
      <c r="R117" s="4"/>
      <c r="S117" s="8"/>
      <c r="T117" s="8"/>
      <c r="U117" s="8"/>
      <c r="V117" s="12"/>
      <c r="W117" s="4"/>
      <c r="X117" s="4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</row>
    <row r="118" spans="4:95" s="1" customFormat="1" ht="15" customHeight="1" x14ac:dyDescent="0.25">
      <c r="D118" s="2"/>
      <c r="E118" s="2"/>
      <c r="F118" s="2"/>
      <c r="G118" s="3"/>
      <c r="H118" s="4"/>
      <c r="I118" s="4"/>
      <c r="J118" s="5"/>
      <c r="K118" s="4"/>
      <c r="L118" s="4"/>
      <c r="M118" s="5"/>
      <c r="N118" s="6"/>
      <c r="O118" s="6"/>
      <c r="P118" s="4"/>
      <c r="Q118" s="7"/>
      <c r="R118" s="4"/>
      <c r="S118" s="8"/>
      <c r="T118" s="8"/>
      <c r="U118" s="8"/>
      <c r="V118" s="12"/>
      <c r="W118" s="4"/>
      <c r="X118" s="4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</row>
    <row r="119" spans="4:95" s="1" customFormat="1" ht="15" customHeight="1" x14ac:dyDescent="0.25">
      <c r="D119" s="2"/>
      <c r="E119" s="2"/>
      <c r="F119" s="2"/>
      <c r="G119" s="3"/>
      <c r="H119" s="4"/>
      <c r="I119" s="4"/>
      <c r="J119" s="5"/>
      <c r="K119" s="4"/>
      <c r="L119" s="4"/>
      <c r="M119" s="5"/>
      <c r="N119" s="6"/>
      <c r="O119" s="6"/>
      <c r="P119" s="4"/>
      <c r="Q119" s="7"/>
      <c r="R119" s="4"/>
      <c r="S119" s="8"/>
      <c r="T119" s="8"/>
      <c r="U119" s="8"/>
      <c r="V119" s="12"/>
      <c r="W119" s="4"/>
      <c r="X119" s="4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</row>
    <row r="120" spans="4:95" s="1" customFormat="1" ht="15" customHeight="1" x14ac:dyDescent="0.25">
      <c r="D120" s="2"/>
      <c r="E120" s="2"/>
      <c r="F120" s="2"/>
      <c r="G120" s="3"/>
      <c r="H120" s="4"/>
      <c r="I120" s="4"/>
      <c r="J120" s="5"/>
      <c r="K120" s="4"/>
      <c r="L120" s="4"/>
      <c r="M120" s="5"/>
      <c r="N120" s="6"/>
      <c r="O120" s="6"/>
      <c r="P120" s="4"/>
      <c r="Q120" s="7"/>
      <c r="R120" s="4"/>
      <c r="S120" s="8"/>
      <c r="T120" s="8"/>
      <c r="U120" s="8"/>
      <c r="V120" s="12"/>
      <c r="W120" s="4"/>
      <c r="X120" s="4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</row>
    <row r="121" spans="4:95" s="1" customFormat="1" ht="15" customHeight="1" x14ac:dyDescent="0.25">
      <c r="D121" s="2"/>
      <c r="E121" s="2"/>
      <c r="F121" s="2"/>
      <c r="G121" s="3"/>
      <c r="H121" s="4"/>
      <c r="I121" s="4"/>
      <c r="J121" s="5"/>
      <c r="K121" s="4"/>
      <c r="L121" s="4"/>
      <c r="M121" s="5"/>
      <c r="N121" s="6"/>
      <c r="O121" s="6"/>
      <c r="P121" s="4"/>
      <c r="Q121" s="7"/>
      <c r="R121" s="4"/>
      <c r="S121" s="8"/>
      <c r="T121" s="8"/>
      <c r="U121" s="8"/>
      <c r="V121" s="12"/>
      <c r="W121" s="4"/>
      <c r="X121" s="4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</row>
    <row r="122" spans="4:95" s="1" customFormat="1" ht="15" customHeight="1" x14ac:dyDescent="0.25">
      <c r="D122" s="2"/>
      <c r="E122" s="2"/>
      <c r="F122" s="2"/>
      <c r="G122" s="3"/>
      <c r="H122" s="4"/>
      <c r="I122" s="4"/>
      <c r="J122" s="5"/>
      <c r="K122" s="4"/>
      <c r="L122" s="4"/>
      <c r="M122" s="5"/>
      <c r="N122" s="6"/>
      <c r="O122" s="6"/>
      <c r="P122" s="4"/>
      <c r="Q122" s="7"/>
      <c r="R122" s="4"/>
      <c r="S122" s="8"/>
      <c r="T122" s="8"/>
      <c r="U122" s="8"/>
      <c r="V122" s="12"/>
      <c r="W122" s="4"/>
      <c r="X122" s="4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</row>
    <row r="123" spans="4:95" s="1" customFormat="1" ht="15" customHeight="1" x14ac:dyDescent="0.25">
      <c r="D123" s="2"/>
      <c r="E123" s="2"/>
      <c r="F123" s="2"/>
      <c r="G123" s="3"/>
      <c r="H123" s="4"/>
      <c r="I123" s="4"/>
      <c r="J123" s="5"/>
      <c r="K123" s="4"/>
      <c r="L123" s="4"/>
      <c r="M123" s="5"/>
      <c r="N123" s="6"/>
      <c r="O123" s="6"/>
      <c r="P123" s="4"/>
      <c r="Q123" s="7"/>
      <c r="R123" s="4"/>
      <c r="S123" s="8"/>
      <c r="T123" s="8"/>
      <c r="U123" s="8"/>
      <c r="V123" s="12"/>
      <c r="W123" s="4"/>
      <c r="X123" s="4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</row>
    <row r="124" spans="4:95" s="1" customFormat="1" ht="15" customHeight="1" x14ac:dyDescent="0.25">
      <c r="D124" s="2"/>
      <c r="E124" s="2"/>
      <c r="F124" s="2"/>
      <c r="G124" s="3"/>
      <c r="H124" s="4"/>
      <c r="I124" s="4"/>
      <c r="J124" s="5"/>
      <c r="K124" s="4"/>
      <c r="L124" s="4"/>
      <c r="M124" s="5"/>
      <c r="N124" s="6"/>
      <c r="O124" s="6"/>
      <c r="P124" s="4"/>
      <c r="Q124" s="7"/>
      <c r="R124" s="4"/>
      <c r="S124" s="8"/>
      <c r="T124" s="8"/>
      <c r="U124" s="8"/>
      <c r="V124" s="12"/>
      <c r="W124" s="4"/>
      <c r="X124" s="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</row>
    <row r="125" spans="4:95" s="1" customFormat="1" ht="15" customHeight="1" x14ac:dyDescent="0.25">
      <c r="D125" s="2"/>
      <c r="E125" s="2"/>
      <c r="F125" s="2"/>
      <c r="G125" s="3"/>
      <c r="H125" s="4"/>
      <c r="I125" s="4"/>
      <c r="J125" s="5"/>
      <c r="K125" s="4"/>
      <c r="L125" s="4"/>
      <c r="M125" s="5"/>
      <c r="N125" s="6"/>
      <c r="O125" s="6"/>
      <c r="P125" s="4"/>
      <c r="Q125" s="7"/>
      <c r="R125" s="4"/>
      <c r="S125" s="8"/>
      <c r="T125" s="8"/>
      <c r="U125" s="8"/>
      <c r="V125" s="12"/>
      <c r="W125" s="4"/>
      <c r="X125" s="4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</row>
    <row r="126" spans="4:95" s="1" customFormat="1" ht="15" customHeight="1" x14ac:dyDescent="0.25">
      <c r="D126" s="2"/>
      <c r="E126" s="2"/>
      <c r="F126" s="2"/>
      <c r="G126" s="3"/>
      <c r="H126" s="4"/>
      <c r="I126" s="4"/>
      <c r="J126" s="5"/>
      <c r="K126" s="4"/>
      <c r="L126" s="4"/>
      <c r="M126" s="5"/>
      <c r="N126" s="6"/>
      <c r="O126" s="6"/>
      <c r="P126" s="4"/>
      <c r="Q126" s="7"/>
      <c r="R126" s="4"/>
      <c r="S126" s="8"/>
      <c r="T126" s="8"/>
      <c r="U126" s="8"/>
      <c r="V126" s="12"/>
      <c r="W126" s="4"/>
      <c r="X126" s="4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</row>
    <row r="127" spans="4:95" s="1" customFormat="1" ht="15" customHeight="1" x14ac:dyDescent="0.25">
      <c r="D127" s="2"/>
      <c r="E127" s="2"/>
      <c r="F127" s="2"/>
      <c r="G127" s="3"/>
      <c r="H127" s="4"/>
      <c r="I127" s="4"/>
      <c r="J127" s="5"/>
      <c r="K127" s="4"/>
      <c r="L127" s="4"/>
      <c r="M127" s="5"/>
      <c r="N127" s="6"/>
      <c r="O127" s="6"/>
      <c r="P127" s="4"/>
      <c r="Q127" s="7"/>
      <c r="R127" s="4"/>
      <c r="S127" s="8"/>
      <c r="T127" s="8"/>
      <c r="U127" s="8"/>
      <c r="V127" s="12"/>
      <c r="W127" s="4"/>
      <c r="X127" s="4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</row>
    <row r="128" spans="4:95" s="1" customFormat="1" ht="15" customHeight="1" x14ac:dyDescent="0.25">
      <c r="D128" s="2"/>
      <c r="E128" s="2"/>
      <c r="F128" s="2"/>
      <c r="G128" s="3"/>
      <c r="H128" s="4"/>
      <c r="I128" s="4"/>
      <c r="J128" s="5"/>
      <c r="K128" s="4"/>
      <c r="L128" s="4"/>
      <c r="M128" s="5"/>
      <c r="N128" s="6"/>
      <c r="O128" s="6"/>
      <c r="P128" s="4"/>
      <c r="Q128" s="7"/>
      <c r="R128" s="4"/>
      <c r="S128" s="8"/>
      <c r="T128" s="8"/>
      <c r="U128" s="8"/>
      <c r="V128" s="12"/>
      <c r="W128" s="4"/>
      <c r="X128" s="4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</row>
    <row r="129" spans="4:95" s="1" customFormat="1" ht="15" customHeight="1" x14ac:dyDescent="0.25">
      <c r="D129" s="2"/>
      <c r="E129" s="2"/>
      <c r="F129" s="2"/>
      <c r="G129" s="3"/>
      <c r="H129" s="4"/>
      <c r="I129" s="4"/>
      <c r="J129" s="5"/>
      <c r="K129" s="4"/>
      <c r="L129" s="4"/>
      <c r="M129" s="5"/>
      <c r="N129" s="6"/>
      <c r="O129" s="6"/>
      <c r="P129" s="4"/>
      <c r="Q129" s="7"/>
      <c r="R129" s="4"/>
      <c r="S129" s="8"/>
      <c r="T129" s="8"/>
      <c r="U129" s="8"/>
      <c r="V129" s="12"/>
      <c r="W129" s="4"/>
      <c r="X129" s="4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</row>
    <row r="130" spans="4:95" s="1" customFormat="1" ht="15" customHeight="1" x14ac:dyDescent="0.25">
      <c r="D130" s="2"/>
      <c r="E130" s="2"/>
      <c r="F130" s="2"/>
      <c r="G130" s="3"/>
      <c r="H130" s="4"/>
      <c r="I130" s="4"/>
      <c r="J130" s="5"/>
      <c r="K130" s="4"/>
      <c r="L130" s="4"/>
      <c r="M130" s="5"/>
      <c r="N130" s="6"/>
      <c r="O130" s="6"/>
      <c r="P130" s="4"/>
      <c r="Q130" s="7"/>
      <c r="R130" s="4"/>
      <c r="S130" s="8"/>
      <c r="T130" s="8"/>
      <c r="U130" s="8"/>
      <c r="V130" s="12"/>
      <c r="W130" s="4"/>
      <c r="X130" s="4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</row>
    <row r="131" spans="4:95" s="1" customFormat="1" ht="15" customHeight="1" x14ac:dyDescent="0.25">
      <c r="D131" s="2"/>
      <c r="E131" s="2"/>
      <c r="F131" s="2"/>
      <c r="G131" s="3"/>
      <c r="H131" s="4"/>
      <c r="I131" s="4"/>
      <c r="J131" s="5"/>
      <c r="K131" s="4"/>
      <c r="L131" s="4"/>
      <c r="M131" s="5"/>
      <c r="N131" s="6"/>
      <c r="O131" s="6"/>
      <c r="P131" s="4"/>
      <c r="Q131" s="7"/>
      <c r="R131" s="4"/>
      <c r="S131" s="8"/>
      <c r="T131" s="8"/>
      <c r="U131" s="8"/>
      <c r="V131" s="12"/>
      <c r="W131" s="4"/>
      <c r="X131" s="4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</row>
    <row r="132" spans="4:95" s="1" customFormat="1" ht="15" customHeight="1" x14ac:dyDescent="0.25">
      <c r="D132" s="2"/>
      <c r="E132" s="2"/>
      <c r="F132" s="2"/>
      <c r="G132" s="3"/>
      <c r="H132" s="4"/>
      <c r="I132" s="4"/>
      <c r="J132" s="5"/>
      <c r="K132" s="4"/>
      <c r="L132" s="4"/>
      <c r="M132" s="5"/>
      <c r="N132" s="6"/>
      <c r="O132" s="6"/>
      <c r="P132" s="4"/>
      <c r="Q132" s="7"/>
      <c r="R132" s="4"/>
      <c r="S132" s="8"/>
      <c r="T132" s="8"/>
      <c r="U132" s="8"/>
      <c r="V132" s="12"/>
      <c r="W132" s="4"/>
      <c r="X132" s="4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</row>
    <row r="133" spans="4:95" s="1" customFormat="1" ht="15" customHeight="1" x14ac:dyDescent="0.25">
      <c r="D133" s="2"/>
      <c r="E133" s="2"/>
      <c r="F133" s="2"/>
      <c r="G133" s="3"/>
      <c r="H133" s="4"/>
      <c r="I133" s="4"/>
      <c r="J133" s="5"/>
      <c r="K133" s="4"/>
      <c r="L133" s="4"/>
      <c r="M133" s="5"/>
      <c r="N133" s="6"/>
      <c r="O133" s="6"/>
      <c r="P133" s="4"/>
      <c r="Q133" s="7"/>
      <c r="R133" s="4"/>
      <c r="S133" s="8"/>
      <c r="T133" s="8"/>
      <c r="U133" s="8"/>
      <c r="V133" s="12"/>
      <c r="W133" s="4"/>
      <c r="X133" s="4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</row>
    <row r="134" spans="4:95" s="1" customFormat="1" ht="15" customHeight="1" x14ac:dyDescent="0.25">
      <c r="D134" s="2"/>
      <c r="E134" s="2"/>
      <c r="F134" s="2"/>
      <c r="G134" s="3"/>
      <c r="H134" s="4"/>
      <c r="I134" s="4"/>
      <c r="J134" s="5"/>
      <c r="K134" s="4"/>
      <c r="L134" s="4"/>
      <c r="M134" s="5"/>
      <c r="N134" s="6"/>
      <c r="O134" s="6"/>
      <c r="P134" s="4"/>
      <c r="Q134" s="7"/>
      <c r="R134" s="4"/>
      <c r="S134" s="8"/>
      <c r="T134" s="8"/>
      <c r="U134" s="8"/>
      <c r="V134" s="12"/>
      <c r="W134" s="4"/>
      <c r="X134" s="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</row>
    <row r="135" spans="4:95" s="1" customFormat="1" ht="15" customHeight="1" x14ac:dyDescent="0.25">
      <c r="D135" s="2"/>
      <c r="E135" s="2"/>
      <c r="F135" s="2"/>
      <c r="G135" s="3"/>
      <c r="H135" s="4"/>
      <c r="I135" s="4"/>
      <c r="J135" s="5"/>
      <c r="K135" s="4"/>
      <c r="L135" s="4"/>
      <c r="M135" s="5"/>
      <c r="N135" s="6"/>
      <c r="O135" s="6"/>
      <c r="P135" s="4"/>
      <c r="Q135" s="7"/>
      <c r="R135" s="4"/>
      <c r="S135" s="8"/>
      <c r="T135" s="8"/>
      <c r="U135" s="8"/>
      <c r="V135" s="12"/>
      <c r="W135" s="4"/>
      <c r="X135" s="4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</row>
    <row r="136" spans="4:95" s="1" customFormat="1" ht="15" customHeight="1" x14ac:dyDescent="0.25">
      <c r="D136" s="2"/>
      <c r="E136" s="2"/>
      <c r="F136" s="2"/>
      <c r="G136" s="3"/>
      <c r="H136" s="4"/>
      <c r="I136" s="4"/>
      <c r="J136" s="5"/>
      <c r="K136" s="4"/>
      <c r="L136" s="4"/>
      <c r="M136" s="5"/>
      <c r="N136" s="6"/>
      <c r="O136" s="6"/>
      <c r="P136" s="4"/>
      <c r="Q136" s="7"/>
      <c r="R136" s="4"/>
      <c r="S136" s="8"/>
      <c r="T136" s="8"/>
      <c r="U136" s="8"/>
      <c r="V136" s="12"/>
      <c r="W136" s="4"/>
      <c r="X136" s="4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</row>
    <row r="137" spans="4:95" s="1" customFormat="1" ht="15" customHeight="1" x14ac:dyDescent="0.25">
      <c r="D137" s="2"/>
      <c r="E137" s="2"/>
      <c r="F137" s="2"/>
      <c r="G137" s="3"/>
      <c r="H137" s="4"/>
      <c r="I137" s="4"/>
      <c r="J137" s="5"/>
      <c r="K137" s="4"/>
      <c r="L137" s="4"/>
      <c r="M137" s="5"/>
      <c r="N137" s="6"/>
      <c r="O137" s="6"/>
      <c r="P137" s="4"/>
      <c r="Q137" s="7"/>
      <c r="R137" s="4"/>
      <c r="S137" s="8"/>
      <c r="T137" s="8"/>
      <c r="U137" s="8"/>
      <c r="V137" s="12"/>
      <c r="W137" s="4"/>
      <c r="X137" s="4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</row>
    <row r="138" spans="4:95" s="1" customFormat="1" ht="15" customHeight="1" x14ac:dyDescent="0.25">
      <c r="D138" s="2"/>
      <c r="E138" s="2"/>
      <c r="F138" s="2"/>
      <c r="G138" s="3"/>
      <c r="H138" s="4"/>
      <c r="I138" s="4"/>
      <c r="J138" s="5"/>
      <c r="K138" s="4"/>
      <c r="L138" s="4"/>
      <c r="M138" s="5"/>
      <c r="N138" s="6"/>
      <c r="O138" s="6"/>
      <c r="P138" s="4"/>
      <c r="Q138" s="7"/>
      <c r="R138" s="4"/>
      <c r="S138" s="8"/>
      <c r="T138" s="8"/>
      <c r="U138" s="8"/>
      <c r="V138" s="12"/>
      <c r="W138" s="4"/>
      <c r="X138" s="4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</row>
    <row r="139" spans="4:95" s="1" customFormat="1" ht="15" customHeight="1" x14ac:dyDescent="0.25">
      <c r="D139" s="2"/>
      <c r="E139" s="2"/>
      <c r="F139" s="2"/>
      <c r="G139" s="3"/>
      <c r="H139" s="4"/>
      <c r="I139" s="4"/>
      <c r="J139" s="5"/>
      <c r="K139" s="4"/>
      <c r="L139" s="4"/>
      <c r="M139" s="5"/>
      <c r="N139" s="6"/>
      <c r="O139" s="6"/>
      <c r="P139" s="4"/>
      <c r="Q139" s="7"/>
      <c r="R139" s="4"/>
      <c r="S139" s="8"/>
      <c r="T139" s="8"/>
      <c r="U139" s="8"/>
      <c r="V139" s="12"/>
      <c r="W139" s="4"/>
      <c r="X139" s="4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</row>
    <row r="140" spans="4:95" s="1" customFormat="1" ht="15" customHeight="1" x14ac:dyDescent="0.25">
      <c r="D140" s="2"/>
      <c r="E140" s="2"/>
      <c r="F140" s="2"/>
      <c r="G140" s="3"/>
      <c r="H140" s="4"/>
      <c r="I140" s="4"/>
      <c r="J140" s="5"/>
      <c r="K140" s="4"/>
      <c r="L140" s="4"/>
      <c r="M140" s="5"/>
      <c r="N140" s="6"/>
      <c r="O140" s="6"/>
      <c r="P140" s="4"/>
      <c r="Q140" s="7"/>
      <c r="R140" s="4"/>
      <c r="S140" s="8"/>
      <c r="T140" s="8"/>
      <c r="U140" s="8"/>
      <c r="V140" s="12"/>
      <c r="W140" s="4"/>
      <c r="X140" s="4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</row>
    <row r="141" spans="4:95" s="1" customFormat="1" ht="15" customHeight="1" x14ac:dyDescent="0.25">
      <c r="D141" s="2"/>
      <c r="E141" s="2"/>
      <c r="F141" s="2"/>
      <c r="G141" s="3"/>
      <c r="H141" s="4"/>
      <c r="I141" s="4"/>
      <c r="J141" s="5"/>
      <c r="K141" s="4"/>
      <c r="L141" s="4"/>
      <c r="M141" s="5"/>
      <c r="N141" s="6"/>
      <c r="O141" s="6"/>
      <c r="P141" s="4"/>
      <c r="Q141" s="7"/>
      <c r="R141" s="4"/>
      <c r="S141" s="8"/>
      <c r="T141" s="8"/>
      <c r="U141" s="8"/>
      <c r="V141" s="12"/>
      <c r="W141" s="4"/>
      <c r="X141" s="4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</row>
    <row r="142" spans="4:95" s="1" customFormat="1" ht="15" customHeight="1" x14ac:dyDescent="0.25">
      <c r="D142" s="2"/>
      <c r="E142" s="2"/>
      <c r="F142" s="2"/>
      <c r="G142" s="3"/>
      <c r="H142" s="4"/>
      <c r="I142" s="4"/>
      <c r="J142" s="5"/>
      <c r="K142" s="4"/>
      <c r="L142" s="4"/>
      <c r="M142" s="5"/>
      <c r="N142" s="6"/>
      <c r="O142" s="6"/>
      <c r="P142" s="4"/>
      <c r="Q142" s="7"/>
      <c r="R142" s="4"/>
      <c r="S142" s="8"/>
      <c r="T142" s="8"/>
      <c r="U142" s="8"/>
      <c r="V142" s="12"/>
      <c r="W142" s="4"/>
      <c r="X142" s="4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</row>
    <row r="143" spans="4:95" s="1" customFormat="1" ht="15" customHeight="1" x14ac:dyDescent="0.25">
      <c r="D143" s="2"/>
      <c r="E143" s="2"/>
      <c r="F143" s="2"/>
      <c r="G143" s="3"/>
      <c r="H143" s="4"/>
      <c r="I143" s="4"/>
      <c r="J143" s="5"/>
      <c r="K143" s="4"/>
      <c r="L143" s="4"/>
      <c r="M143" s="5"/>
      <c r="N143" s="6"/>
      <c r="O143" s="6"/>
      <c r="P143" s="4"/>
      <c r="Q143" s="7"/>
      <c r="R143" s="4"/>
      <c r="S143" s="8"/>
      <c r="T143" s="8"/>
      <c r="U143" s="8"/>
      <c r="V143" s="12"/>
      <c r="W143" s="4"/>
      <c r="X143" s="4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</row>
    <row r="144" spans="4:95" s="1" customFormat="1" ht="15" customHeight="1" x14ac:dyDescent="0.25">
      <c r="D144" s="2"/>
      <c r="E144" s="2"/>
      <c r="F144" s="2"/>
      <c r="G144" s="3"/>
      <c r="H144" s="4"/>
      <c r="I144" s="4"/>
      <c r="J144" s="5"/>
      <c r="K144" s="4"/>
      <c r="L144" s="4"/>
      <c r="M144" s="5"/>
      <c r="N144" s="6"/>
      <c r="O144" s="6"/>
      <c r="P144" s="4"/>
      <c r="Q144" s="7"/>
      <c r="R144" s="4"/>
      <c r="S144" s="8"/>
      <c r="T144" s="8"/>
      <c r="U144" s="8"/>
      <c r="V144" s="12"/>
      <c r="W144" s="4"/>
      <c r="X144" s="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</row>
    <row r="145" spans="4:95" s="1" customFormat="1" ht="15" customHeight="1" x14ac:dyDescent="0.25">
      <c r="D145" s="2"/>
      <c r="E145" s="2"/>
      <c r="F145" s="2"/>
      <c r="G145" s="3"/>
      <c r="H145" s="4"/>
      <c r="I145" s="4"/>
      <c r="J145" s="5"/>
      <c r="K145" s="4"/>
      <c r="L145" s="4"/>
      <c r="M145" s="5"/>
      <c r="N145" s="6"/>
      <c r="O145" s="6"/>
      <c r="P145" s="4"/>
      <c r="Q145" s="7"/>
      <c r="R145" s="4"/>
      <c r="S145" s="8"/>
      <c r="T145" s="8"/>
      <c r="U145" s="8"/>
      <c r="V145" s="12"/>
      <c r="W145" s="4"/>
      <c r="X145" s="4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</row>
    <row r="146" spans="4:95" s="1" customFormat="1" ht="15" customHeight="1" x14ac:dyDescent="0.25">
      <c r="D146" s="2"/>
      <c r="E146" s="2"/>
      <c r="F146" s="2"/>
      <c r="G146" s="3"/>
      <c r="H146" s="4"/>
      <c r="I146" s="4"/>
      <c r="J146" s="5"/>
      <c r="K146" s="4"/>
      <c r="L146" s="4"/>
      <c r="M146" s="5"/>
      <c r="N146" s="6"/>
      <c r="O146" s="6"/>
      <c r="P146" s="4"/>
      <c r="Q146" s="7"/>
      <c r="R146" s="4"/>
      <c r="S146" s="8"/>
      <c r="T146" s="8"/>
      <c r="U146" s="8"/>
      <c r="V146" s="12"/>
      <c r="W146" s="4"/>
      <c r="X146" s="4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</row>
    <row r="147" spans="4:95" s="1" customFormat="1" ht="15" customHeight="1" x14ac:dyDescent="0.25">
      <c r="D147" s="2"/>
      <c r="E147" s="2"/>
      <c r="F147" s="2"/>
      <c r="G147" s="3"/>
      <c r="H147" s="4"/>
      <c r="I147" s="4"/>
      <c r="J147" s="5"/>
      <c r="K147" s="4"/>
      <c r="L147" s="4"/>
      <c r="M147" s="5"/>
      <c r="N147" s="6"/>
      <c r="O147" s="6"/>
      <c r="P147" s="4"/>
      <c r="Q147" s="7"/>
      <c r="R147" s="4"/>
      <c r="S147" s="8"/>
      <c r="T147" s="8"/>
      <c r="U147" s="8"/>
      <c r="V147" s="12"/>
      <c r="W147" s="4"/>
      <c r="X147" s="4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</row>
    <row r="148" spans="4:95" s="1" customFormat="1" ht="15" customHeight="1" x14ac:dyDescent="0.25">
      <c r="D148" s="2"/>
      <c r="E148" s="2"/>
      <c r="F148" s="2"/>
      <c r="G148" s="3"/>
      <c r="H148" s="4"/>
      <c r="I148" s="4"/>
      <c r="J148" s="5"/>
      <c r="K148" s="4"/>
      <c r="L148" s="4"/>
      <c r="M148" s="5"/>
      <c r="N148" s="6"/>
      <c r="O148" s="6"/>
      <c r="P148" s="4"/>
      <c r="Q148" s="7"/>
      <c r="R148" s="4"/>
      <c r="S148" s="8"/>
      <c r="T148" s="8"/>
      <c r="U148" s="8"/>
      <c r="V148" s="12"/>
      <c r="W148" s="4"/>
      <c r="X148" s="4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</row>
    <row r="149" spans="4:95" s="1" customFormat="1" ht="15" customHeight="1" x14ac:dyDescent="0.25">
      <c r="D149" s="2"/>
      <c r="E149" s="2"/>
      <c r="F149" s="2"/>
      <c r="G149" s="3"/>
      <c r="H149" s="4"/>
      <c r="I149" s="4"/>
      <c r="J149" s="5"/>
      <c r="K149" s="4"/>
      <c r="L149" s="4"/>
      <c r="M149" s="5"/>
      <c r="N149" s="6"/>
      <c r="O149" s="6"/>
      <c r="P149" s="4"/>
      <c r="Q149" s="7"/>
      <c r="R149" s="4"/>
      <c r="S149" s="8"/>
      <c r="T149" s="8"/>
      <c r="U149" s="8"/>
      <c r="V149" s="12"/>
      <c r="W149" s="4"/>
      <c r="X149" s="4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</row>
    <row r="150" spans="4:95" s="1" customFormat="1" ht="15" customHeight="1" x14ac:dyDescent="0.25">
      <c r="D150" s="2"/>
      <c r="E150" s="2"/>
      <c r="F150" s="2"/>
      <c r="G150" s="3"/>
      <c r="H150" s="4"/>
      <c r="I150" s="4"/>
      <c r="J150" s="5"/>
      <c r="K150" s="4"/>
      <c r="L150" s="4"/>
      <c r="M150" s="5"/>
      <c r="N150" s="6"/>
      <c r="O150" s="6"/>
      <c r="P150" s="4"/>
      <c r="Q150" s="7"/>
      <c r="R150" s="4"/>
      <c r="S150" s="8"/>
      <c r="T150" s="8"/>
      <c r="U150" s="8"/>
      <c r="V150" s="12"/>
      <c r="W150" s="4"/>
      <c r="X150" s="4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</row>
    <row r="151" spans="4:95" s="1" customFormat="1" ht="15" customHeight="1" x14ac:dyDescent="0.25">
      <c r="D151" s="2"/>
      <c r="E151" s="2"/>
      <c r="F151" s="2"/>
      <c r="G151" s="3"/>
      <c r="H151" s="4"/>
      <c r="I151" s="4"/>
      <c r="J151" s="5"/>
      <c r="K151" s="4"/>
      <c r="L151" s="4"/>
      <c r="M151" s="5"/>
      <c r="N151" s="6"/>
      <c r="O151" s="6"/>
      <c r="P151" s="4"/>
      <c r="Q151" s="7"/>
      <c r="R151" s="4"/>
      <c r="S151" s="8"/>
      <c r="T151" s="8"/>
      <c r="U151" s="8"/>
      <c r="V151" s="12"/>
      <c r="W151" s="4"/>
      <c r="X151" s="4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</row>
    <row r="152" spans="4:95" s="1" customFormat="1" ht="15" customHeight="1" x14ac:dyDescent="0.25">
      <c r="D152" s="2"/>
      <c r="E152" s="2"/>
      <c r="F152" s="2"/>
      <c r="G152" s="3"/>
      <c r="H152" s="4"/>
      <c r="I152" s="4"/>
      <c r="J152" s="5"/>
      <c r="K152" s="4"/>
      <c r="L152" s="4"/>
      <c r="M152" s="5"/>
      <c r="N152" s="6"/>
      <c r="O152" s="6"/>
      <c r="P152" s="4"/>
      <c r="Q152" s="7"/>
      <c r="R152" s="4"/>
      <c r="S152" s="8"/>
      <c r="T152" s="8"/>
      <c r="U152" s="8"/>
      <c r="V152" s="12"/>
      <c r="W152" s="4"/>
      <c r="X152" s="4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</row>
    <row r="153" spans="4:95" s="1" customFormat="1" ht="15" customHeight="1" x14ac:dyDescent="0.25">
      <c r="D153" s="2"/>
      <c r="E153" s="2"/>
      <c r="F153" s="2"/>
      <c r="G153" s="3"/>
      <c r="H153" s="4"/>
      <c r="I153" s="4"/>
      <c r="J153" s="5"/>
      <c r="K153" s="4"/>
      <c r="L153" s="4"/>
      <c r="M153" s="5"/>
      <c r="N153" s="6"/>
      <c r="O153" s="6"/>
      <c r="P153" s="4"/>
      <c r="Q153" s="7"/>
      <c r="R153" s="4"/>
      <c r="S153" s="8"/>
      <c r="T153" s="8"/>
      <c r="U153" s="8"/>
      <c r="V153" s="12"/>
      <c r="W153" s="4"/>
      <c r="X153" s="4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</row>
    <row r="154" spans="4:95" s="1" customFormat="1" ht="15" customHeight="1" x14ac:dyDescent="0.25">
      <c r="D154" s="2"/>
      <c r="E154" s="2"/>
      <c r="F154" s="2"/>
      <c r="G154" s="3"/>
      <c r="H154" s="4"/>
      <c r="I154" s="4"/>
      <c r="J154" s="5"/>
      <c r="K154" s="4"/>
      <c r="L154" s="4"/>
      <c r="M154" s="5"/>
      <c r="N154" s="6"/>
      <c r="O154" s="6"/>
      <c r="P154" s="4"/>
      <c r="Q154" s="7"/>
      <c r="R154" s="4"/>
      <c r="S154" s="8"/>
      <c r="T154" s="8"/>
      <c r="U154" s="8"/>
      <c r="V154" s="12"/>
      <c r="W154" s="4"/>
      <c r="X154" s="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</row>
    <row r="155" spans="4:95" s="1" customFormat="1" ht="15" customHeight="1" x14ac:dyDescent="0.25">
      <c r="D155" s="2"/>
      <c r="E155" s="2"/>
      <c r="F155" s="2"/>
      <c r="G155" s="3"/>
      <c r="H155" s="4"/>
      <c r="I155" s="4"/>
      <c r="J155" s="5"/>
      <c r="K155" s="4"/>
      <c r="L155" s="4"/>
      <c r="M155" s="5"/>
      <c r="N155" s="6"/>
      <c r="O155" s="6"/>
      <c r="P155" s="4"/>
      <c r="Q155" s="7"/>
      <c r="R155" s="4"/>
      <c r="S155" s="8"/>
      <c r="T155" s="8"/>
      <c r="U155" s="8"/>
      <c r="V155" s="12"/>
      <c r="W155" s="4"/>
      <c r="X155" s="4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</row>
    <row r="156" spans="4:95" s="1" customFormat="1" ht="15" customHeight="1" x14ac:dyDescent="0.25">
      <c r="D156" s="2"/>
      <c r="E156" s="2"/>
      <c r="F156" s="2"/>
      <c r="G156" s="3"/>
      <c r="H156" s="4"/>
      <c r="I156" s="4"/>
      <c r="J156" s="5"/>
      <c r="K156" s="4"/>
      <c r="L156" s="4"/>
      <c r="M156" s="5"/>
      <c r="N156" s="6"/>
      <c r="O156" s="6"/>
      <c r="P156" s="4"/>
      <c r="Q156" s="7"/>
      <c r="R156" s="4"/>
      <c r="S156" s="8"/>
      <c r="T156" s="8"/>
      <c r="U156" s="8"/>
      <c r="V156" s="12"/>
      <c r="W156" s="4"/>
      <c r="X156" s="4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</row>
    <row r="157" spans="4:95" s="1" customFormat="1" ht="15" customHeight="1" x14ac:dyDescent="0.25">
      <c r="D157" s="2"/>
      <c r="E157" s="2"/>
      <c r="F157" s="2"/>
      <c r="G157" s="3"/>
      <c r="H157" s="4"/>
      <c r="I157" s="4"/>
      <c r="J157" s="5"/>
      <c r="K157" s="4"/>
      <c r="L157" s="4"/>
      <c r="M157" s="5"/>
      <c r="N157" s="6"/>
      <c r="O157" s="6"/>
      <c r="P157" s="4"/>
      <c r="Q157" s="7"/>
      <c r="R157" s="4"/>
      <c r="S157" s="8"/>
      <c r="T157" s="8"/>
      <c r="U157" s="8"/>
      <c r="V157" s="12"/>
      <c r="W157" s="4"/>
      <c r="X157" s="4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</row>
    <row r="158" spans="4:95" s="1" customFormat="1" ht="15" customHeight="1" x14ac:dyDescent="0.25">
      <c r="D158" s="2"/>
      <c r="E158" s="2"/>
      <c r="F158" s="2"/>
      <c r="G158" s="3"/>
      <c r="H158" s="4"/>
      <c r="I158" s="4"/>
      <c r="J158" s="5"/>
      <c r="K158" s="4"/>
      <c r="L158" s="4"/>
      <c r="M158" s="5"/>
      <c r="N158" s="6"/>
      <c r="O158" s="6"/>
      <c r="P158" s="4"/>
      <c r="Q158" s="7"/>
      <c r="R158" s="4"/>
      <c r="S158" s="8"/>
      <c r="T158" s="8"/>
      <c r="U158" s="8"/>
      <c r="V158" s="12"/>
      <c r="W158" s="4"/>
      <c r="X158" s="4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</row>
    <row r="159" spans="4:95" s="1" customFormat="1" ht="15" customHeight="1" x14ac:dyDescent="0.25">
      <c r="D159" s="2"/>
      <c r="E159" s="2"/>
      <c r="F159" s="2"/>
      <c r="G159" s="3"/>
      <c r="H159" s="4"/>
      <c r="I159" s="4"/>
      <c r="J159" s="5"/>
      <c r="K159" s="4"/>
      <c r="L159" s="4"/>
      <c r="M159" s="5"/>
      <c r="N159" s="6"/>
      <c r="O159" s="6"/>
      <c r="P159" s="4"/>
      <c r="Q159" s="7"/>
      <c r="R159" s="4"/>
      <c r="S159" s="8"/>
      <c r="T159" s="8"/>
      <c r="U159" s="8"/>
      <c r="V159" s="12"/>
      <c r="W159" s="4"/>
      <c r="X159" s="4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</row>
    <row r="160" spans="4:95" s="1" customFormat="1" ht="15" customHeight="1" x14ac:dyDescent="0.25">
      <c r="D160" s="2"/>
      <c r="E160" s="2"/>
      <c r="F160" s="2"/>
      <c r="G160" s="3"/>
      <c r="H160" s="4"/>
      <c r="I160" s="4"/>
      <c r="J160" s="5"/>
      <c r="K160" s="4"/>
      <c r="L160" s="4"/>
      <c r="M160" s="5"/>
      <c r="N160" s="6"/>
      <c r="O160" s="6"/>
      <c r="P160" s="4"/>
      <c r="Q160" s="7"/>
      <c r="R160" s="4"/>
      <c r="S160" s="8"/>
      <c r="T160" s="8"/>
      <c r="U160" s="8"/>
      <c r="V160" s="12"/>
      <c r="W160" s="4"/>
      <c r="X160" s="4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</row>
    <row r="161" spans="4:95" s="1" customFormat="1" ht="15" customHeight="1" x14ac:dyDescent="0.25">
      <c r="D161" s="2"/>
      <c r="E161" s="2"/>
      <c r="F161" s="2"/>
      <c r="G161" s="3"/>
      <c r="H161" s="4"/>
      <c r="I161" s="4"/>
      <c r="J161" s="5"/>
      <c r="K161" s="4"/>
      <c r="L161" s="4"/>
      <c r="M161" s="5"/>
      <c r="N161" s="6"/>
      <c r="O161" s="6"/>
      <c r="P161" s="4"/>
      <c r="Q161" s="7"/>
      <c r="R161" s="4"/>
      <c r="S161" s="8"/>
      <c r="T161" s="8"/>
      <c r="U161" s="8"/>
      <c r="V161" s="12"/>
      <c r="W161" s="4"/>
      <c r="X161" s="4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</row>
    <row r="162" spans="4:95" s="1" customFormat="1" ht="15" customHeight="1" x14ac:dyDescent="0.25">
      <c r="D162"/>
      <c r="E162" s="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</row>
    <row r="163" spans="4:95" s="1" customFormat="1" ht="15" customHeight="1" x14ac:dyDescent="0.25">
      <c r="D163"/>
      <c r="E163" s="2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</row>
    <row r="164" spans="4:95" s="1" customFormat="1" ht="15" customHeight="1" x14ac:dyDescent="0.25">
      <c r="D164"/>
      <c r="E164" s="2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</row>
    <row r="165" spans="4:95" s="1" customFormat="1" ht="15" customHeight="1" x14ac:dyDescent="0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</row>
    <row r="166" spans="4:95" s="1" customFormat="1" ht="15" customHeight="1" x14ac:dyDescent="0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</row>
    <row r="167" spans="4:95" s="1" customFormat="1" ht="15" customHeight="1" x14ac:dyDescent="0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</row>
    <row r="168" spans="4:95" s="1" customFormat="1" ht="15" customHeight="1" x14ac:dyDescent="0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</row>
    <row r="169" spans="4:95" s="1" customFormat="1" ht="15" customHeight="1" x14ac:dyDescent="0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</row>
    <row r="170" spans="4:95" s="1" customFormat="1" ht="15" customHeight="1" x14ac:dyDescent="0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</row>
    <row r="171" spans="4:95" s="1" customFormat="1" ht="15" customHeight="1" x14ac:dyDescent="0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</row>
    <row r="172" spans="4:95" s="1" customFormat="1" ht="15" customHeight="1" x14ac:dyDescent="0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</row>
    <row r="173" spans="4:95" s="1" customFormat="1" ht="15" customHeight="1" x14ac:dyDescent="0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</row>
    <row r="174" spans="4:95" s="1" customFormat="1" ht="15" customHeight="1" x14ac:dyDescent="0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</row>
    <row r="175" spans="4:95" s="1" customFormat="1" ht="15" customHeight="1" x14ac:dyDescent="0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</row>
    <row r="176" spans="4:95" s="1" customFormat="1" ht="15" customHeight="1" x14ac:dyDescent="0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</row>
    <row r="177" spans="4:95" s="1" customFormat="1" ht="15" customHeight="1" x14ac:dyDescent="0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</row>
    <row r="178" spans="4:95" s="1" customFormat="1" ht="15" customHeight="1" x14ac:dyDescent="0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</row>
    <row r="179" spans="4:95" s="1" customFormat="1" ht="15" customHeight="1" x14ac:dyDescent="0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</row>
    <row r="180" spans="4:95" s="1" customFormat="1" ht="15" customHeight="1" x14ac:dyDescent="0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</row>
    <row r="181" spans="4:95" s="1" customFormat="1" ht="15" customHeight="1" x14ac:dyDescent="0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</row>
    <row r="182" spans="4:95" s="1" customFormat="1" ht="15" customHeight="1" x14ac:dyDescent="0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</row>
    <row r="183" spans="4:95" s="1" customFormat="1" ht="15" customHeight="1" x14ac:dyDescent="0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</row>
    <row r="184" spans="4:95" s="1" customFormat="1" ht="15" customHeight="1" x14ac:dyDescent="0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</row>
    <row r="185" spans="4:95" s="1" customFormat="1" ht="15" customHeight="1" x14ac:dyDescent="0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</row>
    <row r="186" spans="4:95" s="1" customFormat="1" ht="15" customHeight="1" x14ac:dyDescent="0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</row>
    <row r="187" spans="4:95" s="1" customFormat="1" ht="15" customHeight="1" x14ac:dyDescent="0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</row>
    <row r="188" spans="4:95" s="1" customFormat="1" ht="15" customHeight="1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</row>
    <row r="189" spans="4:95" s="1" customFormat="1" ht="15" customHeight="1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</row>
    <row r="190" spans="4:95" s="1" customFormat="1" ht="15" customHeight="1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</row>
    <row r="191" spans="4:95" s="1" customFormat="1" ht="15" customHeight="1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</row>
    <row r="192" spans="4:95" s="1" customFormat="1" ht="15" customHeight="1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</row>
    <row r="193" spans="4:95" s="1" customFormat="1" ht="15" customHeight="1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</row>
    <row r="194" spans="4:95" s="1" customFormat="1" ht="15" customHeight="1" x14ac:dyDescent="0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</row>
    <row r="195" spans="4:95" s="1" customFormat="1" ht="15" customHeight="1" x14ac:dyDescent="0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</row>
    <row r="196" spans="4:95" s="1" customFormat="1" ht="15" customHeight="1" x14ac:dyDescent="0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</row>
    <row r="197" spans="4:95" s="1" customFormat="1" ht="15" customHeight="1" x14ac:dyDescent="0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</row>
    <row r="198" spans="4:95" s="1" customFormat="1" ht="15" customHeight="1" x14ac:dyDescent="0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</row>
    <row r="199" spans="4:95" s="1" customFormat="1" ht="15" customHeight="1" x14ac:dyDescent="0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</row>
    <row r="200" spans="4:95" s="1" customFormat="1" ht="15" customHeight="1" x14ac:dyDescent="0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</row>
    <row r="201" spans="4:95" s="1" customFormat="1" ht="15" customHeight="1" x14ac:dyDescent="0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</row>
    <row r="202" spans="4:95" s="1" customFormat="1" ht="15" customHeight="1" x14ac:dyDescent="0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</row>
    <row r="203" spans="4:95" s="1" customFormat="1" ht="15" customHeight="1" x14ac:dyDescent="0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</row>
    <row r="204" spans="4:95" s="1" customFormat="1" ht="15" customHeight="1" x14ac:dyDescent="0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</row>
    <row r="205" spans="4:95" s="1" customFormat="1" ht="15" customHeight="1" x14ac:dyDescent="0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</row>
    <row r="206" spans="4:95" s="1" customFormat="1" ht="15" customHeight="1" x14ac:dyDescent="0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</row>
    <row r="207" spans="4:95" s="1" customFormat="1" ht="15" customHeight="1" x14ac:dyDescent="0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</row>
    <row r="208" spans="4:95" s="1" customFormat="1" ht="15" customHeight="1" x14ac:dyDescent="0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</row>
    <row r="209" spans="4:95" s="1" customFormat="1" ht="15" customHeight="1" x14ac:dyDescent="0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</row>
    <row r="210" spans="4:95" s="1" customFormat="1" ht="15" customHeight="1" x14ac:dyDescent="0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</row>
    <row r="211" spans="4:95" s="1" customFormat="1" ht="15" customHeight="1" x14ac:dyDescent="0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</row>
    <row r="212" spans="4:95" s="1" customFormat="1" ht="15" customHeight="1" x14ac:dyDescent="0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</row>
    <row r="213" spans="4:95" s="1" customFormat="1" ht="15" customHeight="1" x14ac:dyDescent="0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</row>
    <row r="214" spans="4:95" s="1" customFormat="1" ht="15" customHeight="1" x14ac:dyDescent="0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</row>
    <row r="215" spans="4:95" s="1" customFormat="1" ht="15" customHeight="1" x14ac:dyDescent="0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</row>
    <row r="216" spans="4:95" s="1" customFormat="1" ht="15" customHeight="1" x14ac:dyDescent="0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</row>
    <row r="217" spans="4:95" s="1" customFormat="1" ht="15" customHeight="1" x14ac:dyDescent="0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</row>
    <row r="218" spans="4:95" s="1" customFormat="1" ht="15" customHeight="1" x14ac:dyDescent="0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</row>
    <row r="219" spans="4:95" s="1" customFormat="1" ht="15" customHeight="1" x14ac:dyDescent="0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</row>
    <row r="220" spans="4:95" s="1" customFormat="1" ht="15" customHeight="1" x14ac:dyDescent="0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</row>
    <row r="221" spans="4:95" s="1" customFormat="1" ht="15" customHeight="1" x14ac:dyDescent="0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</row>
    <row r="222" spans="4:95" s="1" customFormat="1" ht="15" customHeight="1" x14ac:dyDescent="0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</row>
    <row r="223" spans="4:95" s="1" customFormat="1" ht="15" customHeight="1" x14ac:dyDescent="0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</row>
    <row r="224" spans="4:95" s="1" customFormat="1" ht="15" customHeight="1" x14ac:dyDescent="0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</row>
    <row r="225" spans="4:95" s="1" customFormat="1" ht="15" customHeight="1" x14ac:dyDescent="0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</row>
    <row r="226" spans="4:95" s="1" customFormat="1" ht="15" customHeight="1" x14ac:dyDescent="0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</row>
    <row r="227" spans="4:95" s="1" customFormat="1" ht="15" customHeight="1" x14ac:dyDescent="0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</row>
    <row r="228" spans="4:95" s="1" customFormat="1" ht="15" customHeight="1" x14ac:dyDescent="0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</row>
    <row r="229" spans="4:95" s="1" customFormat="1" ht="15" customHeight="1" x14ac:dyDescent="0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</row>
    <row r="230" spans="4:95" s="1" customFormat="1" ht="15" customHeight="1" x14ac:dyDescent="0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</row>
    <row r="231" spans="4:95" s="1" customFormat="1" ht="15" customHeight="1" x14ac:dyDescent="0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</row>
    <row r="232" spans="4:95" s="1" customFormat="1" ht="15" customHeight="1" x14ac:dyDescent="0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</row>
    <row r="233" spans="4:95" s="1" customFormat="1" ht="15" customHeight="1" x14ac:dyDescent="0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</row>
    <row r="234" spans="4:95" s="1" customFormat="1" ht="15" customHeight="1" x14ac:dyDescent="0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</row>
    <row r="235" spans="4:95" s="1" customFormat="1" ht="15" customHeight="1" x14ac:dyDescent="0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</row>
    <row r="236" spans="4:95" s="1" customFormat="1" ht="15" customHeight="1" x14ac:dyDescent="0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</row>
    <row r="237" spans="4:95" s="1" customFormat="1" ht="15" customHeight="1" x14ac:dyDescent="0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</row>
    <row r="238" spans="4:95" s="1" customFormat="1" ht="15" customHeight="1" x14ac:dyDescent="0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</row>
    <row r="239" spans="4:95" s="1" customFormat="1" ht="15" customHeight="1" x14ac:dyDescent="0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</row>
    <row r="240" spans="4:95" s="1" customFormat="1" ht="15" customHeight="1" x14ac:dyDescent="0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</row>
    <row r="241" spans="4:95" s="1" customFormat="1" ht="15" customHeight="1" x14ac:dyDescent="0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</row>
    <row r="242" spans="4:95" s="1" customFormat="1" ht="15" customHeight="1" x14ac:dyDescent="0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</row>
    <row r="243" spans="4:95" s="1" customFormat="1" ht="15" customHeight="1" x14ac:dyDescent="0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</row>
    <row r="244" spans="4:95" s="1" customFormat="1" ht="15" customHeight="1" x14ac:dyDescent="0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</row>
    <row r="245" spans="4:95" s="1" customFormat="1" ht="15" customHeight="1" x14ac:dyDescent="0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</row>
    <row r="246" spans="4:95" s="1" customFormat="1" ht="15" customHeight="1" x14ac:dyDescent="0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</row>
    <row r="247" spans="4:95" s="1" customFormat="1" ht="15" customHeight="1" x14ac:dyDescent="0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</row>
    <row r="248" spans="4:95" s="1" customFormat="1" ht="15" customHeight="1" x14ac:dyDescent="0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</row>
    <row r="249" spans="4:95" s="1" customFormat="1" ht="15" customHeight="1" x14ac:dyDescent="0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</row>
    <row r="250" spans="4:95" s="1" customFormat="1" ht="15" customHeight="1" x14ac:dyDescent="0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</row>
    <row r="251" spans="4:95" s="1" customFormat="1" ht="15" customHeight="1" x14ac:dyDescent="0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</row>
    <row r="252" spans="4:95" s="1" customFormat="1" ht="15" customHeight="1" x14ac:dyDescent="0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</row>
    <row r="253" spans="4:95" s="1" customFormat="1" ht="15" customHeight="1" x14ac:dyDescent="0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</row>
    <row r="254" spans="4:95" s="1" customFormat="1" ht="15" customHeight="1" x14ac:dyDescent="0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</row>
    <row r="255" spans="4:95" s="1" customFormat="1" ht="15" customHeight="1" x14ac:dyDescent="0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</row>
    <row r="256" spans="4:95" s="1" customFormat="1" ht="15" customHeight="1" x14ac:dyDescent="0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</row>
    <row r="257" spans="4:95" s="1" customFormat="1" ht="15" customHeight="1" x14ac:dyDescent="0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</row>
    <row r="258" spans="4:95" s="1" customFormat="1" ht="15" customHeight="1" x14ac:dyDescent="0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</row>
    <row r="259" spans="4:95" s="1" customFormat="1" ht="15" customHeight="1" x14ac:dyDescent="0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</row>
    <row r="260" spans="4:95" s="1" customFormat="1" ht="15" customHeight="1" x14ac:dyDescent="0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</row>
    <row r="261" spans="4:95" s="1" customFormat="1" ht="15" customHeight="1" x14ac:dyDescent="0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</row>
    <row r="262" spans="4:95" s="1" customFormat="1" ht="15" customHeight="1" x14ac:dyDescent="0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</row>
    <row r="263" spans="4:95" s="1" customFormat="1" ht="15" customHeight="1" x14ac:dyDescent="0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</row>
    <row r="264" spans="4:95" s="1" customFormat="1" ht="15" customHeight="1" x14ac:dyDescent="0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</row>
    <row r="265" spans="4:95" s="1" customFormat="1" ht="15" customHeight="1" x14ac:dyDescent="0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</row>
    <row r="266" spans="4:95" s="1" customFormat="1" ht="15" customHeight="1" x14ac:dyDescent="0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</row>
    <row r="267" spans="4:95" s="1" customFormat="1" ht="15" customHeight="1" x14ac:dyDescent="0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</row>
    <row r="268" spans="4:95" s="1" customFormat="1" ht="15" customHeight="1" x14ac:dyDescent="0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</row>
    <row r="269" spans="4:95" s="1" customFormat="1" ht="15" customHeight="1" x14ac:dyDescent="0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</row>
    <row r="270" spans="4:95" s="1" customFormat="1" ht="15" customHeight="1" x14ac:dyDescent="0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</row>
    <row r="271" spans="4:95" s="1" customFormat="1" ht="15" customHeight="1" x14ac:dyDescent="0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</row>
    <row r="272" spans="4:95" s="1" customFormat="1" ht="15" customHeight="1" x14ac:dyDescent="0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</row>
    <row r="273" spans="4:95" s="1" customFormat="1" ht="15" customHeight="1" x14ac:dyDescent="0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</row>
    <row r="274" spans="4:95" s="1" customFormat="1" ht="15" customHeight="1" x14ac:dyDescent="0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</row>
    <row r="275" spans="4:95" s="1" customFormat="1" ht="15" customHeight="1" x14ac:dyDescent="0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</row>
    <row r="276" spans="4:95" s="1" customFormat="1" ht="15" customHeight="1" x14ac:dyDescent="0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</row>
    <row r="277" spans="4:95" s="1" customFormat="1" ht="15" customHeight="1" x14ac:dyDescent="0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</row>
    <row r="278" spans="4:95" s="1" customFormat="1" ht="15" customHeight="1" x14ac:dyDescent="0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</row>
    <row r="279" spans="4:95" s="1" customFormat="1" ht="15" customHeight="1" x14ac:dyDescent="0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</row>
    <row r="280" spans="4:95" s="1" customFormat="1" x14ac:dyDescent="0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</row>
    <row r="281" spans="4:95" s="1" customFormat="1" x14ac:dyDescent="0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</row>
    <row r="282" spans="4:95" s="1" customFormat="1" x14ac:dyDescent="0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</row>
    <row r="283" spans="4:95" s="1" customFormat="1" x14ac:dyDescent="0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</row>
    <row r="284" spans="4:95" s="1" customFormat="1" x14ac:dyDescent="0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</row>
    <row r="285" spans="4:95" s="1" customFormat="1" x14ac:dyDescent="0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</row>
    <row r="286" spans="4:95" s="1" customFormat="1" x14ac:dyDescent="0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</row>
    <row r="287" spans="4:95" s="1" customFormat="1" x14ac:dyDescent="0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</row>
    <row r="288" spans="4:95" s="1" customFormat="1" x14ac:dyDescent="0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</row>
    <row r="289" spans="4:95" s="1" customFormat="1" x14ac:dyDescent="0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</row>
    <row r="290" spans="4:95" s="1" customFormat="1" x14ac:dyDescent="0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</row>
    <row r="291" spans="4:95" s="1" customFormat="1" x14ac:dyDescent="0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</row>
    <row r="292" spans="4:95" s="1" customFormat="1" x14ac:dyDescent="0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</row>
    <row r="293" spans="4:95" s="1" customFormat="1" x14ac:dyDescent="0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</row>
  </sheetData>
  <mergeCells count="1">
    <mergeCell ref="G1:X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IRI_WorkspaceStorage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jungmann</dc:creator>
  <cp:lastModifiedBy>jungmann</cp:lastModifiedBy>
  <dcterms:created xsi:type="dcterms:W3CDTF">2016-08-04T06:28:22Z</dcterms:created>
  <dcterms:modified xsi:type="dcterms:W3CDTF">2021-10-12T19:44:30Z</dcterms:modified>
</cp:coreProperties>
</file>